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1265" windowHeight="8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'Sheet1'!$A$4:$J$48</definedName>
  </definedNames>
  <calcPr fullCalcOnLoad="1"/>
</workbook>
</file>

<file path=xl/sharedStrings.xml><?xml version="1.0" encoding="utf-8"?>
<sst xmlns="http://schemas.openxmlformats.org/spreadsheetml/2006/main" count="70" uniqueCount="62">
  <si>
    <t>ANSBERRY,CATHERINE</t>
  </si>
  <si>
    <t xml:space="preserve">BACIOIU,RADU      </t>
  </si>
  <si>
    <t xml:space="preserve">BANDRIO,HADI      </t>
  </si>
  <si>
    <t xml:space="preserve">BASU,SHAMIK       </t>
  </si>
  <si>
    <t>BERG,ANDREW CHRIST</t>
  </si>
  <si>
    <t>BHASKARA,UDAYA KUM</t>
  </si>
  <si>
    <t>BOONIN,ELISABETH N</t>
  </si>
  <si>
    <t>CARPENTER,CURT RIC</t>
  </si>
  <si>
    <t xml:space="preserve">CHAINANI,DEVINDRA </t>
  </si>
  <si>
    <t>DANIELI,DAMON VINC</t>
  </si>
  <si>
    <t>DUDASH,BRYAN EDWAR</t>
  </si>
  <si>
    <t>GUPTA,ANJU TARUNKU</t>
  </si>
  <si>
    <t>HAWKINS,NATALIE RE</t>
  </si>
  <si>
    <t>JENKINS,ANDREW BEN</t>
  </si>
  <si>
    <t xml:space="preserve">KA,CHONG I        </t>
  </si>
  <si>
    <t>KAIZI-LUTU,BENJAMI</t>
  </si>
  <si>
    <t>KENNEDY,KEVIN ALAN</t>
  </si>
  <si>
    <t xml:space="preserve">LAEPPLE,KEITH A   </t>
  </si>
  <si>
    <t xml:space="preserve">LIN,CHIA-CHEN     </t>
  </si>
  <si>
    <t xml:space="preserve">MELOMED,EDWARD    </t>
  </si>
  <si>
    <t>MILLARD,ADAM CLAYT</t>
  </si>
  <si>
    <t>MITTUR,GIRISH VENK</t>
  </si>
  <si>
    <t>MORRISON,ROBERT DO</t>
  </si>
  <si>
    <t>MULLALLY,JOSEPH PA</t>
  </si>
  <si>
    <t>MUMFORD,CHADWIN JA</t>
  </si>
  <si>
    <t>NESBIT,NATHAN ELDO</t>
  </si>
  <si>
    <t xml:space="preserve">OKS,STANISLAV     </t>
  </si>
  <si>
    <t xml:space="preserve">PARVEEN,SHAHEEDA  </t>
  </si>
  <si>
    <t xml:space="preserve">PASUMANSKY,MOSHE  </t>
  </si>
  <si>
    <t>PETERSON,CHRISTOPH</t>
  </si>
  <si>
    <t>ROBINSON,DARREN WA</t>
  </si>
  <si>
    <t xml:space="preserve">SANGANI,HARESH R  </t>
  </si>
  <si>
    <t xml:space="preserve">SINGH,KAVIRAJ     </t>
  </si>
  <si>
    <t>SUSSKIND,SILVIO MA</t>
  </si>
  <si>
    <t xml:space="preserve">TAN,ALFIAN        </t>
  </si>
  <si>
    <t>TUCKER,ALLEN DERRI</t>
  </si>
  <si>
    <t>WILLWERTH,CHAD EVE</t>
  </si>
  <si>
    <t xml:space="preserve">XIAO,BYRON FENG   </t>
  </si>
  <si>
    <t xml:space="preserve">YANG,MENGTONG     </t>
  </si>
  <si>
    <t xml:space="preserve">ZHENG,WEI         </t>
  </si>
  <si>
    <t xml:space="preserve">ZHU,ROBERT YU     </t>
  </si>
  <si>
    <t>ZIMMER,VINCENT JAM</t>
  </si>
  <si>
    <t>CSE584 Class List</t>
  </si>
  <si>
    <t>Autumn 98</t>
  </si>
  <si>
    <t>Stud#</t>
  </si>
  <si>
    <t>Name</t>
  </si>
  <si>
    <t>Location</t>
  </si>
  <si>
    <t>MS</t>
  </si>
  <si>
    <t>Intel</t>
  </si>
  <si>
    <t>UW</t>
  </si>
  <si>
    <t>x</t>
  </si>
  <si>
    <t>Average</t>
  </si>
  <si>
    <t>Mode</t>
  </si>
  <si>
    <t>dropped</t>
  </si>
  <si>
    <t>0</t>
  </si>
  <si>
    <t>Total</t>
  </si>
  <si>
    <t>Design</t>
  </si>
  <si>
    <t>Evol</t>
  </si>
  <si>
    <t>Spec</t>
  </si>
  <si>
    <t>Tools</t>
  </si>
  <si>
    <t>Project</t>
  </si>
  <si>
    <t>GPA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</si>
</sst>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trike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3">
      <selection activeCell="A22" sqref="A22:B22"/>
    </sheetView>
  </sheetViews>
  <sheetFormatPr defaultColWidth="9.140625" defaultRowHeight="12.75"/>
  <cols>
    <col min="1" max="1" width="10.7109375" style="0" customWidth="1"/>
    <col min="2" max="2" width="23.28125" style="0" bestFit="1" customWidth="1"/>
    <col min="3" max="3" width="8.8515625" style="3" bestFit="1" customWidth="1"/>
    <col min="4" max="4" width="7.140625" style="0" bestFit="1" customWidth="1"/>
    <col min="5" max="5" width="5.57421875" style="0" bestFit="1" customWidth="1"/>
    <col min="6" max="6" width="7.57421875" style="0" customWidth="1"/>
    <col min="7" max="7" width="7.00390625" style="0" customWidth="1"/>
    <col min="8" max="8" width="7.421875" style="0" bestFit="1" customWidth="1"/>
    <col min="9" max="9" width="5.57421875" style="0" bestFit="1" customWidth="1"/>
    <col min="10" max="10" width="5.00390625" style="0" bestFit="1" customWidth="1"/>
  </cols>
  <sheetData>
    <row r="1" ht="12.75">
      <c r="A1" s="1" t="s">
        <v>42</v>
      </c>
    </row>
    <row r="2" ht="12.75">
      <c r="A2" s="1" t="s">
        <v>43</v>
      </c>
    </row>
    <row r="3" spans="5:6" ht="13.5" thickBot="1">
      <c r="E3" s="5"/>
      <c r="F3" s="5"/>
    </row>
    <row r="4" spans="1:10" ht="14.25" thickBot="1" thickTop="1">
      <c r="A4" s="4" t="s">
        <v>44</v>
      </c>
      <c r="B4" s="4" t="s">
        <v>45</v>
      </c>
      <c r="C4" s="5" t="s">
        <v>46</v>
      </c>
      <c r="D4" s="5" t="s">
        <v>56</v>
      </c>
      <c r="E4" s="5" t="s">
        <v>57</v>
      </c>
      <c r="F4" s="5" t="s">
        <v>58</v>
      </c>
      <c r="G4" s="5" t="s">
        <v>59</v>
      </c>
      <c r="H4" s="5" t="s">
        <v>60</v>
      </c>
      <c r="I4" s="10" t="s">
        <v>55</v>
      </c>
      <c r="J4" s="10" t="s">
        <v>61</v>
      </c>
    </row>
    <row r="5" spans="1:10" ht="13.5" thickTop="1">
      <c r="A5" s="2">
        <v>9636866</v>
      </c>
      <c r="B5" s="2" t="s">
        <v>0</v>
      </c>
      <c r="C5" s="3" t="s">
        <v>47</v>
      </c>
      <c r="D5">
        <v>20</v>
      </c>
      <c r="E5">
        <v>20</v>
      </c>
      <c r="F5">
        <v>18</v>
      </c>
      <c r="G5">
        <v>18</v>
      </c>
      <c r="H5">
        <v>19</v>
      </c>
      <c r="I5">
        <f>SUM(D5:H5)</f>
        <v>95</v>
      </c>
      <c r="J5" s="11">
        <f>IF(I5&gt;=95,4,0)</f>
        <v>4</v>
      </c>
    </row>
    <row r="6" spans="1:10" ht="12.75">
      <c r="A6" s="2">
        <v>9540965</v>
      </c>
      <c r="B6" s="2" t="s">
        <v>1</v>
      </c>
      <c r="D6">
        <v>17</v>
      </c>
      <c r="E6">
        <v>19</v>
      </c>
      <c r="F6">
        <v>17</v>
      </c>
      <c r="G6">
        <v>18</v>
      </c>
      <c r="H6">
        <v>20</v>
      </c>
      <c r="I6">
        <f aca="true" t="shared" si="0" ref="I6:I44">SUM(D6:H6)</f>
        <v>91</v>
      </c>
      <c r="J6" s="11">
        <v>3.8</v>
      </c>
    </row>
    <row r="7" spans="1:10" ht="12.75">
      <c r="A7" s="2">
        <v>9225337</v>
      </c>
      <c r="B7" s="2" t="s">
        <v>2</v>
      </c>
      <c r="D7">
        <v>15</v>
      </c>
      <c r="E7">
        <v>19</v>
      </c>
      <c r="F7">
        <v>19</v>
      </c>
      <c r="G7">
        <v>18</v>
      </c>
      <c r="H7">
        <v>18</v>
      </c>
      <c r="I7">
        <f t="shared" si="0"/>
        <v>89</v>
      </c>
      <c r="J7" s="11">
        <v>3.7</v>
      </c>
    </row>
    <row r="8" spans="1:10" ht="12.75">
      <c r="A8" s="2">
        <v>9636967</v>
      </c>
      <c r="B8" s="2" t="s">
        <v>3</v>
      </c>
      <c r="D8">
        <v>17</v>
      </c>
      <c r="E8">
        <v>18</v>
      </c>
      <c r="F8">
        <v>17</v>
      </c>
      <c r="G8">
        <v>15</v>
      </c>
      <c r="H8">
        <v>18</v>
      </c>
      <c r="I8">
        <f t="shared" si="0"/>
        <v>85</v>
      </c>
      <c r="J8" s="11">
        <v>3.6</v>
      </c>
    </row>
    <row r="9" spans="1:10" ht="12.75">
      <c r="A9" s="2">
        <v>9150472</v>
      </c>
      <c r="B9" s="2" t="s">
        <v>4</v>
      </c>
      <c r="D9">
        <v>16</v>
      </c>
      <c r="E9">
        <v>17</v>
      </c>
      <c r="F9">
        <v>14</v>
      </c>
      <c r="G9">
        <v>17</v>
      </c>
      <c r="H9">
        <v>18</v>
      </c>
      <c r="I9">
        <f t="shared" si="0"/>
        <v>82</v>
      </c>
      <c r="J9" s="11">
        <v>3.5</v>
      </c>
    </row>
    <row r="10" spans="1:10" ht="12.75">
      <c r="A10" s="2">
        <v>9811500</v>
      </c>
      <c r="B10" s="2" t="s">
        <v>5</v>
      </c>
      <c r="D10">
        <v>18</v>
      </c>
      <c r="E10">
        <v>15</v>
      </c>
      <c r="F10">
        <v>17</v>
      </c>
      <c r="G10">
        <v>15</v>
      </c>
      <c r="H10">
        <v>18</v>
      </c>
      <c r="I10">
        <f t="shared" si="0"/>
        <v>83</v>
      </c>
      <c r="J10" s="11">
        <v>3.5</v>
      </c>
    </row>
    <row r="11" spans="1:10" ht="12.75">
      <c r="A11" s="2">
        <v>9750606</v>
      </c>
      <c r="B11" s="2" t="s">
        <v>7</v>
      </c>
      <c r="D11">
        <v>18</v>
      </c>
      <c r="E11">
        <v>18</v>
      </c>
      <c r="F11">
        <v>19</v>
      </c>
      <c r="G11">
        <v>18</v>
      </c>
      <c r="H11">
        <v>20</v>
      </c>
      <c r="I11">
        <f t="shared" si="0"/>
        <v>93</v>
      </c>
      <c r="J11" s="11">
        <v>3.9</v>
      </c>
    </row>
    <row r="12" spans="1:10" ht="12.75">
      <c r="A12" s="2">
        <v>9541328</v>
      </c>
      <c r="B12" s="2" t="s">
        <v>8</v>
      </c>
      <c r="D12">
        <v>15</v>
      </c>
      <c r="E12" t="s">
        <v>50</v>
      </c>
      <c r="F12">
        <v>18</v>
      </c>
      <c r="G12" t="s">
        <v>50</v>
      </c>
      <c r="H12" t="s">
        <v>50</v>
      </c>
      <c r="I12">
        <f t="shared" si="0"/>
        <v>33</v>
      </c>
      <c r="J12" s="11">
        <v>2</v>
      </c>
    </row>
    <row r="13" spans="1:10" ht="12.75">
      <c r="A13" s="2">
        <v>8732732</v>
      </c>
      <c r="B13" s="2" t="s">
        <v>9</v>
      </c>
      <c r="D13">
        <v>19</v>
      </c>
      <c r="E13">
        <v>17</v>
      </c>
      <c r="F13">
        <v>20</v>
      </c>
      <c r="G13">
        <v>20</v>
      </c>
      <c r="H13">
        <v>20</v>
      </c>
      <c r="I13">
        <f t="shared" si="0"/>
        <v>96</v>
      </c>
      <c r="J13" s="11">
        <f>IF(I13&gt;=95,4,0)</f>
        <v>4</v>
      </c>
    </row>
    <row r="14" spans="1:10" ht="12.75">
      <c r="A14" s="2">
        <v>9835926</v>
      </c>
      <c r="B14" s="2" t="s">
        <v>10</v>
      </c>
      <c r="D14">
        <v>18</v>
      </c>
      <c r="E14">
        <v>18</v>
      </c>
      <c r="F14">
        <v>17</v>
      </c>
      <c r="G14">
        <v>15</v>
      </c>
      <c r="H14">
        <v>18</v>
      </c>
      <c r="I14">
        <f t="shared" si="0"/>
        <v>86</v>
      </c>
      <c r="J14" s="11">
        <v>3.6</v>
      </c>
    </row>
    <row r="15" spans="1:10" ht="12.75">
      <c r="A15" s="2">
        <v>9835867</v>
      </c>
      <c r="B15" s="2" t="s">
        <v>11</v>
      </c>
      <c r="D15">
        <v>18</v>
      </c>
      <c r="E15">
        <v>14</v>
      </c>
      <c r="F15">
        <v>16</v>
      </c>
      <c r="G15">
        <v>15</v>
      </c>
      <c r="H15">
        <v>17</v>
      </c>
      <c r="I15">
        <f t="shared" si="0"/>
        <v>80</v>
      </c>
      <c r="J15" s="11">
        <v>3.3</v>
      </c>
    </row>
    <row r="16" spans="1:10" ht="12.75">
      <c r="A16" s="2">
        <v>9214654</v>
      </c>
      <c r="B16" s="2" t="s">
        <v>12</v>
      </c>
      <c r="D16">
        <v>19</v>
      </c>
      <c r="E16">
        <v>19</v>
      </c>
      <c r="F16">
        <v>19</v>
      </c>
      <c r="G16">
        <v>19</v>
      </c>
      <c r="H16">
        <v>20</v>
      </c>
      <c r="I16">
        <f t="shared" si="0"/>
        <v>96</v>
      </c>
      <c r="J16" s="11">
        <f>IF(I16&gt;=95,4,0)</f>
        <v>4</v>
      </c>
    </row>
    <row r="17" spans="1:10" ht="12.75">
      <c r="A17" s="2">
        <v>9736689</v>
      </c>
      <c r="B17" s="2" t="s">
        <v>13</v>
      </c>
      <c r="C17" s="3" t="s">
        <v>49</v>
      </c>
      <c r="D17">
        <v>19</v>
      </c>
      <c r="E17">
        <v>20</v>
      </c>
      <c r="F17">
        <v>20</v>
      </c>
      <c r="G17">
        <v>19</v>
      </c>
      <c r="H17">
        <v>21</v>
      </c>
      <c r="I17">
        <f t="shared" si="0"/>
        <v>99</v>
      </c>
      <c r="J17" s="11">
        <f>IF(I17&gt;=95,4,0)</f>
        <v>4</v>
      </c>
    </row>
    <row r="18" spans="1:10" ht="12.75">
      <c r="A18" s="2">
        <v>9636877</v>
      </c>
      <c r="B18" s="2" t="s">
        <v>14</v>
      </c>
      <c r="C18" s="3" t="s">
        <v>47</v>
      </c>
      <c r="D18">
        <v>16</v>
      </c>
      <c r="E18">
        <v>17</v>
      </c>
      <c r="F18">
        <v>17</v>
      </c>
      <c r="G18">
        <v>19</v>
      </c>
      <c r="H18">
        <v>20</v>
      </c>
      <c r="I18">
        <f t="shared" si="0"/>
        <v>89</v>
      </c>
      <c r="J18" s="11">
        <v>3.7</v>
      </c>
    </row>
    <row r="19" spans="1:10" ht="12.75">
      <c r="A19" s="2">
        <v>9636928</v>
      </c>
      <c r="B19" s="2" t="s">
        <v>15</v>
      </c>
      <c r="D19">
        <v>16</v>
      </c>
      <c r="E19">
        <v>14</v>
      </c>
      <c r="F19">
        <v>17</v>
      </c>
      <c r="G19">
        <v>17</v>
      </c>
      <c r="H19">
        <v>20</v>
      </c>
      <c r="I19">
        <f t="shared" si="0"/>
        <v>84</v>
      </c>
      <c r="J19" s="11">
        <v>3.5</v>
      </c>
    </row>
    <row r="20" spans="1:10" ht="12.75">
      <c r="A20" s="2">
        <v>9750670</v>
      </c>
      <c r="B20" s="2" t="s">
        <v>16</v>
      </c>
      <c r="C20" s="3" t="s">
        <v>47</v>
      </c>
      <c r="D20">
        <v>18</v>
      </c>
      <c r="E20">
        <v>20</v>
      </c>
      <c r="F20">
        <v>18</v>
      </c>
      <c r="G20">
        <v>19</v>
      </c>
      <c r="H20">
        <v>20</v>
      </c>
      <c r="I20">
        <f t="shared" si="0"/>
        <v>95</v>
      </c>
      <c r="J20" s="11">
        <f>IF(I20&gt;=95,4,0)</f>
        <v>4</v>
      </c>
    </row>
    <row r="21" spans="1:10" ht="12.75">
      <c r="A21" s="2">
        <v>9636865</v>
      </c>
      <c r="B21" s="2" t="s">
        <v>18</v>
      </c>
      <c r="D21">
        <v>18</v>
      </c>
      <c r="E21">
        <v>17</v>
      </c>
      <c r="F21">
        <v>19</v>
      </c>
      <c r="G21">
        <v>16</v>
      </c>
      <c r="H21">
        <v>19</v>
      </c>
      <c r="I21">
        <f t="shared" si="0"/>
        <v>89</v>
      </c>
      <c r="J21" s="11">
        <v>3.7</v>
      </c>
    </row>
    <row r="22" spans="1:10" ht="12.75">
      <c r="A22" s="2">
        <v>9835866</v>
      </c>
      <c r="B22" s="2" t="s">
        <v>19</v>
      </c>
      <c r="D22">
        <v>14</v>
      </c>
      <c r="E22">
        <v>19</v>
      </c>
      <c r="F22">
        <v>17</v>
      </c>
      <c r="G22">
        <v>18</v>
      </c>
      <c r="H22">
        <v>15</v>
      </c>
      <c r="I22">
        <f t="shared" si="0"/>
        <v>83</v>
      </c>
      <c r="J22" s="11">
        <v>3.5</v>
      </c>
    </row>
    <row r="23" spans="1:10" ht="12.75">
      <c r="A23" s="2">
        <v>9835921</v>
      </c>
      <c r="B23" s="2" t="s">
        <v>20</v>
      </c>
      <c r="D23">
        <v>20</v>
      </c>
      <c r="E23">
        <v>18</v>
      </c>
      <c r="F23">
        <v>19</v>
      </c>
      <c r="G23">
        <v>18</v>
      </c>
      <c r="H23">
        <v>20</v>
      </c>
      <c r="I23">
        <f t="shared" si="0"/>
        <v>95</v>
      </c>
      <c r="J23" s="11">
        <f>IF(I23&gt;=95,4,0)</f>
        <v>4</v>
      </c>
    </row>
    <row r="24" spans="1:10" ht="12.75">
      <c r="A24" s="2">
        <v>9850515</v>
      </c>
      <c r="B24" s="2" t="s">
        <v>21</v>
      </c>
      <c r="D24">
        <v>19</v>
      </c>
      <c r="E24">
        <v>17</v>
      </c>
      <c r="F24">
        <v>17</v>
      </c>
      <c r="G24">
        <v>16</v>
      </c>
      <c r="H24">
        <v>18</v>
      </c>
      <c r="I24">
        <f t="shared" si="0"/>
        <v>87</v>
      </c>
      <c r="J24" s="11">
        <v>3.6</v>
      </c>
    </row>
    <row r="25" spans="1:10" ht="12.75">
      <c r="A25" s="2">
        <v>9850365</v>
      </c>
      <c r="B25" s="2" t="s">
        <v>22</v>
      </c>
      <c r="D25">
        <v>19</v>
      </c>
      <c r="E25">
        <v>20</v>
      </c>
      <c r="F25">
        <v>19</v>
      </c>
      <c r="G25">
        <v>20</v>
      </c>
      <c r="H25">
        <v>20</v>
      </c>
      <c r="I25">
        <f t="shared" si="0"/>
        <v>98</v>
      </c>
      <c r="J25" s="11">
        <f>IF(I25&gt;=95,4,0)</f>
        <v>4</v>
      </c>
    </row>
    <row r="26" spans="1:10" ht="12.75">
      <c r="A26" s="2">
        <v>9835920</v>
      </c>
      <c r="B26" s="2" t="s">
        <v>23</v>
      </c>
      <c r="D26">
        <v>20</v>
      </c>
      <c r="E26">
        <v>20</v>
      </c>
      <c r="F26">
        <v>18</v>
      </c>
      <c r="G26">
        <v>19</v>
      </c>
      <c r="H26">
        <v>19</v>
      </c>
      <c r="I26">
        <f t="shared" si="0"/>
        <v>96</v>
      </c>
      <c r="J26" s="11">
        <f>IF(I26&gt;=95,4,0)</f>
        <v>4</v>
      </c>
    </row>
    <row r="27" spans="1:10" ht="12.75">
      <c r="A27" s="2">
        <v>9736690</v>
      </c>
      <c r="B27" s="2" t="s">
        <v>24</v>
      </c>
      <c r="D27">
        <v>20</v>
      </c>
      <c r="E27">
        <v>19</v>
      </c>
      <c r="F27">
        <v>18</v>
      </c>
      <c r="G27">
        <v>19</v>
      </c>
      <c r="H27">
        <v>19</v>
      </c>
      <c r="I27">
        <f t="shared" si="0"/>
        <v>95</v>
      </c>
      <c r="J27" s="11">
        <f>IF(I27&gt;=95,4,0)</f>
        <v>4</v>
      </c>
    </row>
    <row r="28" spans="1:10" ht="12.75">
      <c r="A28" s="2">
        <v>9835918</v>
      </c>
      <c r="B28" s="2" t="s">
        <v>25</v>
      </c>
      <c r="D28">
        <v>19</v>
      </c>
      <c r="E28">
        <v>20</v>
      </c>
      <c r="F28">
        <v>19</v>
      </c>
      <c r="G28">
        <v>21</v>
      </c>
      <c r="H28">
        <v>18</v>
      </c>
      <c r="I28">
        <f t="shared" si="0"/>
        <v>97</v>
      </c>
      <c r="J28" s="11">
        <f>IF(I28&gt;=95,4,0)</f>
        <v>4</v>
      </c>
    </row>
    <row r="29" spans="1:10" ht="12.75">
      <c r="A29" s="2">
        <v>9836024</v>
      </c>
      <c r="B29" s="2" t="s">
        <v>26</v>
      </c>
      <c r="D29">
        <v>17</v>
      </c>
      <c r="E29">
        <v>18</v>
      </c>
      <c r="F29">
        <v>16</v>
      </c>
      <c r="G29">
        <v>17</v>
      </c>
      <c r="H29">
        <v>18</v>
      </c>
      <c r="I29">
        <f t="shared" si="0"/>
        <v>86</v>
      </c>
      <c r="J29" s="11">
        <v>3.6</v>
      </c>
    </row>
    <row r="30" spans="1:10" ht="12.75">
      <c r="A30" s="2">
        <v>9737007</v>
      </c>
      <c r="B30" s="2" t="s">
        <v>27</v>
      </c>
      <c r="D30">
        <v>15</v>
      </c>
      <c r="E30">
        <v>19</v>
      </c>
      <c r="F30">
        <v>17</v>
      </c>
      <c r="G30">
        <v>18</v>
      </c>
      <c r="H30">
        <v>16</v>
      </c>
      <c r="I30">
        <f t="shared" si="0"/>
        <v>85</v>
      </c>
      <c r="J30" s="11">
        <v>3.6</v>
      </c>
    </row>
    <row r="31" spans="1:10" ht="12.75">
      <c r="A31" s="2">
        <v>9841107</v>
      </c>
      <c r="B31" s="2" t="s">
        <v>28</v>
      </c>
      <c r="D31">
        <v>16</v>
      </c>
      <c r="E31">
        <v>15</v>
      </c>
      <c r="F31">
        <v>16</v>
      </c>
      <c r="G31">
        <v>19</v>
      </c>
      <c r="H31">
        <v>15</v>
      </c>
      <c r="I31">
        <f t="shared" si="0"/>
        <v>81</v>
      </c>
      <c r="J31" s="11">
        <v>3.4</v>
      </c>
    </row>
    <row r="32" spans="1:10" ht="12.75">
      <c r="A32" s="2">
        <v>9835916</v>
      </c>
      <c r="B32" s="2" t="s">
        <v>29</v>
      </c>
      <c r="D32">
        <v>19</v>
      </c>
      <c r="E32">
        <v>18</v>
      </c>
      <c r="F32">
        <v>18</v>
      </c>
      <c r="G32">
        <v>19</v>
      </c>
      <c r="H32">
        <v>19</v>
      </c>
      <c r="I32">
        <f t="shared" si="0"/>
        <v>93</v>
      </c>
      <c r="J32" s="11">
        <v>3.9</v>
      </c>
    </row>
    <row r="33" spans="1:10" ht="12.75">
      <c r="A33" s="2">
        <v>9736693</v>
      </c>
      <c r="B33" s="2" t="s">
        <v>30</v>
      </c>
      <c r="D33">
        <v>19</v>
      </c>
      <c r="E33">
        <v>19</v>
      </c>
      <c r="F33">
        <v>19</v>
      </c>
      <c r="G33">
        <v>19</v>
      </c>
      <c r="H33">
        <v>19</v>
      </c>
      <c r="I33">
        <f t="shared" si="0"/>
        <v>95</v>
      </c>
      <c r="J33" s="11">
        <f>IF(I33&gt;=95,4,0)</f>
        <v>4</v>
      </c>
    </row>
    <row r="34" spans="1:10" ht="12.75">
      <c r="A34" s="2">
        <v>8911121</v>
      </c>
      <c r="B34" s="2" t="s">
        <v>31</v>
      </c>
      <c r="D34">
        <v>18</v>
      </c>
      <c r="E34">
        <v>18</v>
      </c>
      <c r="F34">
        <v>19</v>
      </c>
      <c r="G34">
        <v>18</v>
      </c>
      <c r="H34">
        <v>19</v>
      </c>
      <c r="I34">
        <f t="shared" si="0"/>
        <v>92</v>
      </c>
      <c r="J34" s="11">
        <v>3.8</v>
      </c>
    </row>
    <row r="35" spans="1:10" ht="12.75">
      <c r="A35" s="2">
        <v>9850623</v>
      </c>
      <c r="B35" s="2" t="s">
        <v>32</v>
      </c>
      <c r="D35">
        <v>20</v>
      </c>
      <c r="E35">
        <v>21</v>
      </c>
      <c r="F35">
        <v>19</v>
      </c>
      <c r="G35">
        <v>17</v>
      </c>
      <c r="H35">
        <v>20</v>
      </c>
      <c r="I35">
        <f t="shared" si="0"/>
        <v>97</v>
      </c>
      <c r="J35" s="11">
        <f>IF(I35&gt;=95,4,0)</f>
        <v>4</v>
      </c>
    </row>
    <row r="36" spans="1:10" ht="12.75">
      <c r="A36" s="2">
        <v>9835915</v>
      </c>
      <c r="B36" s="2" t="s">
        <v>33</v>
      </c>
      <c r="D36">
        <v>17</v>
      </c>
      <c r="E36">
        <v>19</v>
      </c>
      <c r="F36">
        <v>16</v>
      </c>
      <c r="G36">
        <v>19</v>
      </c>
      <c r="H36">
        <v>19</v>
      </c>
      <c r="I36">
        <f t="shared" si="0"/>
        <v>90</v>
      </c>
      <c r="J36" s="11">
        <v>3.8</v>
      </c>
    </row>
    <row r="37" spans="1:10" ht="12.75">
      <c r="A37" s="2">
        <v>9835857</v>
      </c>
      <c r="B37" s="2" t="s">
        <v>34</v>
      </c>
      <c r="D37">
        <v>19</v>
      </c>
      <c r="E37">
        <v>20</v>
      </c>
      <c r="F37">
        <v>19</v>
      </c>
      <c r="G37">
        <v>19</v>
      </c>
      <c r="H37">
        <v>20</v>
      </c>
      <c r="I37">
        <f t="shared" si="0"/>
        <v>97</v>
      </c>
      <c r="J37" s="11">
        <f>IF(I37&gt;=95,4,0)</f>
        <v>4</v>
      </c>
    </row>
    <row r="38" spans="1:10" ht="12.75">
      <c r="A38" s="2">
        <v>9750730</v>
      </c>
      <c r="B38" s="2" t="s">
        <v>35</v>
      </c>
      <c r="D38">
        <v>20</v>
      </c>
      <c r="E38">
        <v>19</v>
      </c>
      <c r="F38">
        <v>18</v>
      </c>
      <c r="G38">
        <v>19</v>
      </c>
      <c r="H38">
        <v>19</v>
      </c>
      <c r="I38">
        <f t="shared" si="0"/>
        <v>95</v>
      </c>
      <c r="J38" s="11">
        <f>IF(I38&gt;=95,4,0)</f>
        <v>4</v>
      </c>
    </row>
    <row r="39" spans="1:10" ht="12.75">
      <c r="A39" s="2">
        <v>9850430</v>
      </c>
      <c r="B39" s="2" t="s">
        <v>36</v>
      </c>
      <c r="D39">
        <v>20</v>
      </c>
      <c r="E39">
        <v>18</v>
      </c>
      <c r="F39">
        <v>20</v>
      </c>
      <c r="G39">
        <v>16</v>
      </c>
      <c r="H39">
        <v>19</v>
      </c>
      <c r="I39">
        <f t="shared" si="0"/>
        <v>93</v>
      </c>
      <c r="J39" s="11">
        <v>3.9</v>
      </c>
    </row>
    <row r="40" spans="1:10" ht="12.75">
      <c r="A40" s="2">
        <v>8937649</v>
      </c>
      <c r="B40" s="2" t="s">
        <v>37</v>
      </c>
      <c r="D40">
        <v>18</v>
      </c>
      <c r="E40">
        <v>19</v>
      </c>
      <c r="F40">
        <v>18</v>
      </c>
      <c r="G40">
        <v>19</v>
      </c>
      <c r="H40">
        <v>19</v>
      </c>
      <c r="I40">
        <f t="shared" si="0"/>
        <v>93</v>
      </c>
      <c r="J40" s="11">
        <v>3.9</v>
      </c>
    </row>
    <row r="41" spans="1:10" ht="12.75">
      <c r="A41" s="2">
        <v>9841015</v>
      </c>
      <c r="B41" s="2" t="s">
        <v>38</v>
      </c>
      <c r="D41">
        <v>17</v>
      </c>
      <c r="E41">
        <v>19</v>
      </c>
      <c r="F41">
        <v>17</v>
      </c>
      <c r="G41">
        <v>17</v>
      </c>
      <c r="H41">
        <v>18</v>
      </c>
      <c r="I41">
        <f t="shared" si="0"/>
        <v>88</v>
      </c>
      <c r="J41" s="11">
        <v>3.7</v>
      </c>
    </row>
    <row r="42" spans="1:10" ht="12.75">
      <c r="A42" s="2">
        <v>9737353</v>
      </c>
      <c r="B42" s="2" t="s">
        <v>39</v>
      </c>
      <c r="D42">
        <v>16</v>
      </c>
      <c r="E42">
        <v>18</v>
      </c>
      <c r="F42">
        <v>17</v>
      </c>
      <c r="G42">
        <v>17</v>
      </c>
      <c r="H42">
        <v>19</v>
      </c>
      <c r="I42">
        <f t="shared" si="0"/>
        <v>87</v>
      </c>
      <c r="J42" s="11">
        <v>3.6</v>
      </c>
    </row>
    <row r="43" spans="1:10" ht="12.75">
      <c r="A43" s="2">
        <v>9840822</v>
      </c>
      <c r="B43" s="2" t="s">
        <v>40</v>
      </c>
      <c r="D43">
        <v>15</v>
      </c>
      <c r="E43">
        <v>19</v>
      </c>
      <c r="F43">
        <v>18</v>
      </c>
      <c r="G43">
        <v>17</v>
      </c>
      <c r="H43">
        <v>19</v>
      </c>
      <c r="I43">
        <f t="shared" si="0"/>
        <v>88</v>
      </c>
      <c r="J43" s="11">
        <v>3.7</v>
      </c>
    </row>
    <row r="44" spans="1:10" ht="12.75">
      <c r="A44" s="2">
        <v>9736697</v>
      </c>
      <c r="B44" s="2" t="s">
        <v>41</v>
      </c>
      <c r="C44" s="3" t="s">
        <v>48</v>
      </c>
      <c r="D44">
        <v>20</v>
      </c>
      <c r="E44">
        <v>14</v>
      </c>
      <c r="F44">
        <v>18</v>
      </c>
      <c r="G44">
        <v>18</v>
      </c>
      <c r="H44">
        <v>20</v>
      </c>
      <c r="I44">
        <f t="shared" si="0"/>
        <v>90</v>
      </c>
      <c r="J44" s="11">
        <v>3.8</v>
      </c>
    </row>
    <row r="45" spans="1:10" ht="12.75">
      <c r="A45" s="8">
        <v>9024732</v>
      </c>
      <c r="B45" s="6" t="s">
        <v>6</v>
      </c>
      <c r="C45" s="12" t="s">
        <v>53</v>
      </c>
      <c r="E45">
        <v>0</v>
      </c>
      <c r="F45">
        <v>0</v>
      </c>
      <c r="G45">
        <v>0</v>
      </c>
      <c r="H45">
        <v>0</v>
      </c>
      <c r="J45">
        <f>IF(I45&gt;=95,4,0)</f>
        <v>0</v>
      </c>
    </row>
    <row r="46" spans="1:10" ht="12.75">
      <c r="A46" s="8">
        <v>9636879</v>
      </c>
      <c r="B46" s="6" t="s">
        <v>17</v>
      </c>
      <c r="C46" s="13" t="s">
        <v>53</v>
      </c>
      <c r="D46" s="7"/>
      <c r="E46" s="7" t="s">
        <v>54</v>
      </c>
      <c r="F46" s="7" t="s">
        <v>54</v>
      </c>
      <c r="G46" s="7" t="s">
        <v>54</v>
      </c>
      <c r="H46" s="7" t="s">
        <v>54</v>
      </c>
      <c r="J46">
        <f>IF(I46&gt;=95,4,0)</f>
        <v>0</v>
      </c>
    </row>
    <row r="47" spans="2:10" ht="12.75">
      <c r="B47" t="s">
        <v>51</v>
      </c>
      <c r="D47" s="9">
        <f aca="true" t="shared" si="1" ref="D47:J47">AVERAGE(D5:D46)</f>
        <v>17.85</v>
      </c>
      <c r="E47" s="9">
        <f t="shared" si="1"/>
        <v>17.7</v>
      </c>
      <c r="F47" s="9">
        <f t="shared" si="1"/>
        <v>17.414634146341463</v>
      </c>
      <c r="G47" s="9">
        <f t="shared" si="1"/>
        <v>17.425</v>
      </c>
      <c r="H47" s="9">
        <f t="shared" si="1"/>
        <v>18.325</v>
      </c>
      <c r="I47" s="9">
        <f t="shared" si="1"/>
        <v>89.15</v>
      </c>
      <c r="J47" s="9">
        <f t="shared" si="1"/>
        <v>3.5619047619047617</v>
      </c>
    </row>
    <row r="48" spans="2:10" ht="12.75">
      <c r="B48" t="s">
        <v>52</v>
      </c>
      <c r="D48">
        <f aca="true" t="shared" si="2" ref="D48:J48">MODE(D5:D46)</f>
        <v>19</v>
      </c>
      <c r="E48">
        <f t="shared" si="2"/>
        <v>19</v>
      </c>
      <c r="F48">
        <f t="shared" si="2"/>
        <v>17</v>
      </c>
      <c r="G48">
        <f t="shared" si="2"/>
        <v>19</v>
      </c>
      <c r="H48">
        <f t="shared" si="2"/>
        <v>19</v>
      </c>
      <c r="I48">
        <f t="shared" si="2"/>
        <v>95</v>
      </c>
      <c r="J48">
        <f t="shared" si="2"/>
        <v>4</v>
      </c>
    </row>
    <row r="49" ht="12.75">
      <c r="I49">
        <f>MIN(I5:I46)</f>
        <v>33</v>
      </c>
    </row>
    <row r="50" ht="12.75">
      <c r="I50">
        <f>MAX(I5:I46)</f>
        <v>99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</dc:creator>
  <cp:keywords/>
  <dc:description/>
  <cp:lastModifiedBy>David Notkin</cp:lastModifiedBy>
  <cp:lastPrinted>1998-12-18T18:40:04Z</cp:lastPrinted>
  <dcterms:created xsi:type="dcterms:W3CDTF">1998-10-12T16:50:22Z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