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055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<sst xmlns="http://schemas.openxmlformats.org/spreadsheetml/2006/main" count="19" uniqueCount="13">
  <si>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Clock</t>
  </si>
  <si>
    <t>Constant Reduction</t>
  </si>
  <si>
    <t>Counts</t>
  </si>
  <si>
    <t>Speed1</t>
  </si>
  <si>
    <t>Speed2</t>
  </si>
  <si>
    <t>Integer</t>
  </si>
  <si>
    <t>Fixed Point</t>
  </si>
  <si>
    <t>Const. % (Integer)</t>
  </si>
  <si>
    <t>Fixed)</t>
  </si>
  <si>
    <t>Fixed</t>
  </si>
  <si>
    <t>Floating</t>
  </si>
  <si>
    <t>Const</t>
  </si>
  <si>
    <t xml:space="preserve">Constant Percentage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</si>
</sst>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Const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Sheet1!$D$3:$D$32</c:f>
              <c:numCache>
                <c:ptCount val="30"/>
                <c:pt idx="0">
                  <c:v>0.0017211703958691911</c:v>
                </c:pt>
                <c:pt idx="1">
                  <c:v>0.0017825311942959</c:v>
                </c:pt>
                <c:pt idx="2">
                  <c:v>0.0018484288354898336</c:v>
                </c:pt>
                <c:pt idx="3">
                  <c:v>0.0019193857965451057</c:v>
                </c:pt>
                <c:pt idx="4">
                  <c:v>0.001996007984031936</c:v>
                </c:pt>
                <c:pt idx="5">
                  <c:v>0.002079002079002079</c:v>
                </c:pt>
                <c:pt idx="6">
                  <c:v>0.0021691973969631237</c:v>
                </c:pt>
                <c:pt idx="7">
                  <c:v>0.0022675736961451248</c:v>
                </c:pt>
                <c:pt idx="8">
                  <c:v>0.002375296912114014</c:v>
                </c:pt>
                <c:pt idx="9">
                  <c:v>0.0024937655860349127</c:v>
                </c:pt>
                <c:pt idx="10">
                  <c:v>0.0026246719160104987</c:v>
                </c:pt>
                <c:pt idx="11">
                  <c:v>0.002770083102493075</c:v>
                </c:pt>
                <c:pt idx="12">
                  <c:v>0.002932551319648094</c:v>
                </c:pt>
                <c:pt idx="13">
                  <c:v>0.0031152647975077885</c:v>
                </c:pt>
                <c:pt idx="14">
                  <c:v>0.0033222591362126247</c:v>
                </c:pt>
                <c:pt idx="15">
                  <c:v>0.0035587188612099647</c:v>
                </c:pt>
                <c:pt idx="16">
                  <c:v>0.003831417624521073</c:v>
                </c:pt>
                <c:pt idx="17">
                  <c:v>0.004149377593360996</c:v>
                </c:pt>
                <c:pt idx="18">
                  <c:v>0.004524886877828055</c:v>
                </c:pt>
                <c:pt idx="19">
                  <c:v>0.004975124378109453</c:v>
                </c:pt>
                <c:pt idx="20">
                  <c:v>0.005524861878453039</c:v>
                </c:pt>
                <c:pt idx="21">
                  <c:v>0.006211180124223603</c:v>
                </c:pt>
                <c:pt idx="22">
                  <c:v>0.0070921985815602835</c:v>
                </c:pt>
                <c:pt idx="23">
                  <c:v>0.008264462809917356</c:v>
                </c:pt>
                <c:pt idx="24">
                  <c:v>0.009900990099009901</c:v>
                </c:pt>
                <c:pt idx="25">
                  <c:v>0.012345679012345678</c:v>
                </c:pt>
                <c:pt idx="26">
                  <c:v>0.01639344262295082</c:v>
                </c:pt>
                <c:pt idx="27">
                  <c:v>0.024390243902439022</c:v>
                </c:pt>
                <c:pt idx="28">
                  <c:v>0.04761904761904762</c:v>
                </c:pt>
                <c:pt idx="2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Floating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Sheet1!$H$3:$H$32</c:f>
              <c:numCache>
                <c:ptCount val="30"/>
                <c:pt idx="0">
                  <c:v>0.00025</c:v>
                </c:pt>
                <c:pt idx="1">
                  <c:v>0.0003333333333333333</c:v>
                </c:pt>
                <c:pt idx="2">
                  <c:v>0.00044444444444444447</c:v>
                </c:pt>
                <c:pt idx="3">
                  <c:v>0.0005925925925925926</c:v>
                </c:pt>
                <c:pt idx="4">
                  <c:v>0.0007901234567901234</c:v>
                </c:pt>
                <c:pt idx="5">
                  <c:v>0.0010534979423868311</c:v>
                </c:pt>
                <c:pt idx="6">
                  <c:v>0.0014046639231824417</c:v>
                </c:pt>
                <c:pt idx="7">
                  <c:v>0.0018728852309099224</c:v>
                </c:pt>
                <c:pt idx="8">
                  <c:v>0.0024971803078798964</c:v>
                </c:pt>
                <c:pt idx="9">
                  <c:v>0.003329573743839862</c:v>
                </c:pt>
                <c:pt idx="10">
                  <c:v>0.004439431658453149</c:v>
                </c:pt>
                <c:pt idx="11">
                  <c:v>0.005919242211270865</c:v>
                </c:pt>
                <c:pt idx="12">
                  <c:v>0.007892322948361154</c:v>
                </c:pt>
                <c:pt idx="13">
                  <c:v>0.010523097264481538</c:v>
                </c:pt>
                <c:pt idx="14">
                  <c:v>0.014030796352642051</c:v>
                </c:pt>
                <c:pt idx="15">
                  <c:v>0.0187077284701894</c:v>
                </c:pt>
                <c:pt idx="16">
                  <c:v>0.024943637960252535</c:v>
                </c:pt>
                <c:pt idx="17">
                  <c:v>0.03325818394700338</c:v>
                </c:pt>
                <c:pt idx="18">
                  <c:v>0.044344245262671174</c:v>
                </c:pt>
                <c:pt idx="19">
                  <c:v>0.059125660350228225</c:v>
                </c:pt>
                <c:pt idx="20">
                  <c:v>0.07883421380030431</c:v>
                </c:pt>
                <c:pt idx="21">
                  <c:v>0.10511228506707242</c:v>
                </c:pt>
                <c:pt idx="22">
                  <c:v>0.14014971342276322</c:v>
                </c:pt>
                <c:pt idx="23">
                  <c:v>0.1868662845636843</c:v>
                </c:pt>
                <c:pt idx="24">
                  <c:v>0.24915504608491237</c:v>
                </c:pt>
                <c:pt idx="25">
                  <c:v>0.3322067281132165</c:v>
                </c:pt>
                <c:pt idx="26">
                  <c:v>0.4429423041509553</c:v>
                </c:pt>
                <c:pt idx="27">
                  <c:v>0.5905897388679405</c:v>
                </c:pt>
                <c:pt idx="28">
                  <c:v>0.787452985157254</c:v>
                </c:pt>
                <c:pt idx="2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Sheet1!$K$2</c:f>
              <c:strCache>
                <c:ptCount val="1"/>
                <c:pt idx="0">
                  <c:v>Fixed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Sheet1!$K$3:$K$32</c:f>
              <c:numCache>
                <c:ptCount val="30"/>
                <c:pt idx="0">
                  <c:v>0.0004166666666666667</c:v>
                </c:pt>
                <c:pt idx="1">
                  <c:v>0.0005555555555555556</c:v>
                </c:pt>
                <c:pt idx="2">
                  <c:v>0.0007407407407407407</c:v>
                </c:pt>
                <c:pt idx="3">
                  <c:v>0.0009876543209876543</c:v>
                </c:pt>
                <c:pt idx="4">
                  <c:v>0.0013166556945358788</c:v>
                </c:pt>
                <c:pt idx="5">
                  <c:v>0.0017551557700745944</c:v>
                </c:pt>
                <c:pt idx="6">
                  <c:v>0.0023391812865497076</c:v>
                </c:pt>
                <c:pt idx="7">
                  <c:v>0.003117692907248636</c:v>
                </c:pt>
                <c:pt idx="8">
                  <c:v>0.004153686396677051</c:v>
                </c:pt>
                <c:pt idx="9">
                  <c:v>0.005532503457814661</c:v>
                </c:pt>
                <c:pt idx="10">
                  <c:v>0.007366482504604052</c:v>
                </c:pt>
                <c:pt idx="11">
                  <c:v>0.00980392156862745</c:v>
                </c:pt>
                <c:pt idx="12">
                  <c:v>0.0130718954248366</c:v>
                </c:pt>
                <c:pt idx="13">
                  <c:v>0.017391304347826087</c:v>
                </c:pt>
                <c:pt idx="14">
                  <c:v>0.023121387283236997</c:v>
                </c:pt>
                <c:pt idx="15">
                  <c:v>0.03076923076923077</c:v>
                </c:pt>
                <c:pt idx="16">
                  <c:v>0.04081632653061225</c:v>
                </c:pt>
                <c:pt idx="17">
                  <c:v>0.05405405405405406</c:v>
                </c:pt>
                <c:pt idx="18">
                  <c:v>0.07142857142857142</c:v>
                </c:pt>
                <c:pt idx="19">
                  <c:v>0.09523809523809525</c:v>
                </c:pt>
                <c:pt idx="20">
                  <c:v>0.125</c:v>
                </c:pt>
                <c:pt idx="21">
                  <c:v>0.16666666666666666</c:v>
                </c:pt>
                <c:pt idx="22">
                  <c:v>0.22222222222222224</c:v>
                </c:pt>
                <c:pt idx="23">
                  <c:v>0.2857142857142857</c:v>
                </c:pt>
                <c:pt idx="24">
                  <c:v>0.36363636363636365</c:v>
                </c:pt>
                <c:pt idx="25">
                  <c:v>0.4444444444444445</c:v>
                </c:pt>
                <c:pt idx="26">
                  <c:v>0.5714285714285714</c:v>
                </c:pt>
                <c:pt idx="27">
                  <c:v>0.6666666666666666</c:v>
                </c:pt>
                <c:pt idx="28">
                  <c:v>0.8</c:v>
                </c:pt>
                <c:pt idx="2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Sheet1!$O$2</c:f>
              <c:strCache>
                <c:ptCount val="1"/>
                <c:pt idx="0">
                  <c:v>Integer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Sheet1!$O$3:$O$32</c:f>
              <c:numCache>
                <c:ptCount val="30"/>
                <c:pt idx="0">
                  <c:v>0.0002631578947368421</c:v>
                </c:pt>
                <c:pt idx="1">
                  <c:v>0.00035087719298245617</c:v>
                </c:pt>
                <c:pt idx="2">
                  <c:v>0.0004677268475210477</c:v>
                </c:pt>
                <c:pt idx="3">
                  <c:v>0.0006234413965087282</c:v>
                </c:pt>
                <c:pt idx="4">
                  <c:v>0.0008312551953449709</c:v>
                </c:pt>
                <c:pt idx="5">
                  <c:v>0.0011074197120708748</c:v>
                </c:pt>
                <c:pt idx="6">
                  <c:v>0.0014749262536873156</c:v>
                </c:pt>
                <c:pt idx="7">
                  <c:v>0.001964636542239686</c:v>
                </c:pt>
                <c:pt idx="8">
                  <c:v>0.002617801047120419</c:v>
                </c:pt>
                <c:pt idx="9">
                  <c:v>0.003484320557491289</c:v>
                </c:pt>
                <c:pt idx="10">
                  <c:v>0.004629629629629629</c:v>
                </c:pt>
                <c:pt idx="11">
                  <c:v>0.006172839506172839</c:v>
                </c:pt>
                <c:pt idx="12">
                  <c:v>0.00819672131147541</c:v>
                </c:pt>
                <c:pt idx="13">
                  <c:v>0.010869565217391304</c:v>
                </c:pt>
                <c:pt idx="14">
                  <c:v>0.014492753623188404</c:v>
                </c:pt>
                <c:pt idx="15">
                  <c:v>0.019230769230769232</c:v>
                </c:pt>
                <c:pt idx="16">
                  <c:v>0.02564102564102564</c:v>
                </c:pt>
                <c:pt idx="17">
                  <c:v>0.03333333333333333</c:v>
                </c:pt>
                <c:pt idx="18">
                  <c:v>0.043478260869565216</c:v>
                </c:pt>
                <c:pt idx="19">
                  <c:v>0.05555555555555556</c:v>
                </c:pt>
                <c:pt idx="20">
                  <c:v>0.07142857142857142</c:v>
                </c:pt>
                <c:pt idx="21">
                  <c:v>0.09090909090909091</c:v>
                </c:pt>
                <c:pt idx="22">
                  <c:v>0.11111111111111112</c:v>
                </c:pt>
                <c:pt idx="23">
                  <c:v>0.14285714285714285</c:v>
                </c:pt>
                <c:pt idx="24">
                  <c:v>0.16666666666666666</c:v>
                </c:pt>
                <c:pt idx="25">
                  <c:v>0.2</c:v>
                </c:pt>
                <c:pt idx="26">
                  <c:v>0.25</c:v>
                </c:pt>
                <c:pt idx="27">
                  <c:v>0.3333333333333333</c:v>
                </c:pt>
                <c:pt idx="28">
                  <c:v>0.5</c:v>
                </c:pt>
                <c:pt idx="29">
                  <c:v>1</c:v>
                </c:pt>
              </c:numCache>
            </c:numRef>
          </c:val>
          <c:smooth val="0"/>
        </c:ser>
        <c:axId val="45785743"/>
        <c:axId val="9418504"/>
      </c:line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18504"/>
        <c:crosses val="autoZero"/>
        <c:auto val="1"/>
        <c:lblOffset val="100"/>
        <c:noMultiLvlLbl val="0"/>
      </c:catAx>
      <c:valAx>
        <c:axId val="9418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8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76200</xdr:rowOff>
    </xdr:from>
    <xdr:to>
      <xdr:col>19</xdr:col>
      <xdr:colOff>66675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4962525" y="76200"/>
        <a:ext cx="66865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37" sqref="A37"/>
    </sheetView>
  </sheetViews>
  <sheetFormatPr defaultColWidth="9.140625" defaultRowHeight="12.75"/>
  <cols>
    <col min="3" max="3" width="9.140625" style="0" hidden="1" customWidth="1"/>
    <col min="5" max="5" width="2.7109375" style="8" customWidth="1"/>
    <col min="6" max="6" width="13.8515625" style="1" customWidth="1"/>
    <col min="7" max="7" width="9.140625" style="0" hidden="1" customWidth="1"/>
    <col min="9" max="9" width="2.7109375" style="8" customWidth="1"/>
    <col min="12" max="12" width="2.421875" style="8" customWidth="1"/>
    <col min="14" max="14" width="7.140625" style="0" hidden="1" customWidth="1"/>
    <col min="16" max="16" width="9.140625" style="0" hidden="1" customWidth="1"/>
  </cols>
  <sheetData>
    <row r="1" spans="1:19" ht="12.75">
      <c r="A1" t="s">
        <v>1</v>
      </c>
      <c r="D1">
        <v>20</v>
      </c>
      <c r="F1" s="1" t="s">
        <v>12</v>
      </c>
      <c r="J1" t="s">
        <v>9</v>
      </c>
      <c r="M1" t="s">
        <v>7</v>
      </c>
      <c r="N1" t="s">
        <v>8</v>
      </c>
      <c r="Q1" s="8">
        <f>0.75</f>
        <v>0.75</v>
      </c>
      <c r="S1" t="s">
        <v>6</v>
      </c>
    </row>
    <row r="2" spans="1:16" ht="12.75">
      <c r="A2" t="s">
        <v>0</v>
      </c>
      <c r="B2" t="s">
        <v>2</v>
      </c>
      <c r="C2" t="s">
        <v>3</v>
      </c>
      <c r="D2" s="2" t="s">
        <v>11</v>
      </c>
      <c r="F2" s="1" t="s">
        <v>2</v>
      </c>
      <c r="G2" t="s">
        <v>4</v>
      </c>
      <c r="H2" s="2" t="s">
        <v>10</v>
      </c>
      <c r="J2" t="s">
        <v>9</v>
      </c>
      <c r="K2" s="2" t="s">
        <v>9</v>
      </c>
      <c r="L2" s="9"/>
      <c r="M2" t="s">
        <v>5</v>
      </c>
      <c r="N2" t="s">
        <v>8</v>
      </c>
      <c r="O2" s="2" t="s">
        <v>5</v>
      </c>
      <c r="P2" t="s">
        <v>5</v>
      </c>
    </row>
    <row r="3" spans="1:16" ht="12.75">
      <c r="A3">
        <v>1</v>
      </c>
      <c r="B3" s="3">
        <v>581</v>
      </c>
      <c r="C3">
        <f>$B$3/B3</f>
        <v>1</v>
      </c>
      <c r="D3" s="2">
        <f>C3/$C$32</f>
        <v>0.0017211703958691911</v>
      </c>
      <c r="F3" s="7">
        <v>4000</v>
      </c>
      <c r="G3">
        <f aca="true" t="shared" si="0" ref="G3:G32">$B$3/F3</f>
        <v>0.14525</v>
      </c>
      <c r="H3" s="2">
        <f aca="true" t="shared" si="1" ref="H3:H32">MIN(1,G3/$C$32)</f>
        <v>0.00025</v>
      </c>
      <c r="J3" s="4">
        <v>2400</v>
      </c>
      <c r="K3" s="2">
        <f aca="true" t="shared" si="2" ref="K3:K32">MIN(1,N3/$C$32)</f>
        <v>0.0004166666666666667</v>
      </c>
      <c r="L3" s="9"/>
      <c r="M3" s="4">
        <v>3800</v>
      </c>
      <c r="N3">
        <f>$B$3/J3</f>
        <v>0.24208333333333334</v>
      </c>
      <c r="O3" s="2">
        <f aca="true" t="shared" si="3" ref="O3:O32">MIN(1,P3/$C$32)</f>
        <v>0.0002631578947368421</v>
      </c>
      <c r="P3">
        <f>$B$3/M3</f>
        <v>0.15289473684210525</v>
      </c>
    </row>
    <row r="4" spans="1:16" ht="12.75">
      <c r="A4">
        <v>2</v>
      </c>
      <c r="B4" s="3">
        <f aca="true" t="shared" si="4" ref="B4:B32">B3-$D$1</f>
        <v>561</v>
      </c>
      <c r="C4">
        <f aca="true" t="shared" si="5" ref="C4:C32">$B$3/B4</f>
        <v>1.035650623885918</v>
      </c>
      <c r="D4" s="2">
        <f aca="true" t="shared" si="6" ref="D4:D32">C4/$C$32</f>
        <v>0.0017825311942959</v>
      </c>
      <c r="F4" s="7">
        <f aca="true" t="shared" si="7" ref="F4:F32">MAX(1,$Q$1*F3)</f>
        <v>3000</v>
      </c>
      <c r="G4">
        <f t="shared" si="0"/>
        <v>0.19366666666666665</v>
      </c>
      <c r="H4" s="2">
        <f t="shared" si="1"/>
        <v>0.0003333333333333333</v>
      </c>
      <c r="J4" s="4">
        <f aca="true" t="shared" si="8" ref="J4:J32">INT(((J3*4)-INT((1-$Q$1)*J3*4)))/4</f>
        <v>1800</v>
      </c>
      <c r="K4" s="2">
        <f t="shared" si="2"/>
        <v>0.0005555555555555556</v>
      </c>
      <c r="L4" s="9"/>
      <c r="M4" s="4">
        <f aca="true" t="shared" si="9" ref="M4:M32">MAX(1,M3-MAX(1,INT((1-$Q$1)*M3)))</f>
        <v>2850</v>
      </c>
      <c r="N4">
        <f aca="true" t="shared" si="10" ref="N4:N32">$B$3/J4</f>
        <v>0.3227777777777778</v>
      </c>
      <c r="O4" s="2">
        <f t="shared" si="3"/>
        <v>0.00035087719298245617</v>
      </c>
      <c r="P4">
        <f aca="true" t="shared" si="11" ref="P4:P32">$B$3/M4</f>
        <v>0.20385964912280702</v>
      </c>
    </row>
    <row r="5" spans="1:16" ht="12.75">
      <c r="A5">
        <v>3</v>
      </c>
      <c r="B5" s="3">
        <f t="shared" si="4"/>
        <v>541</v>
      </c>
      <c r="C5">
        <f t="shared" si="5"/>
        <v>1.0739371534195934</v>
      </c>
      <c r="D5" s="2">
        <f t="shared" si="6"/>
        <v>0.0018484288354898336</v>
      </c>
      <c r="F5" s="7">
        <f t="shared" si="7"/>
        <v>2250</v>
      </c>
      <c r="G5">
        <f t="shared" si="0"/>
        <v>0.25822222222222224</v>
      </c>
      <c r="H5" s="2">
        <f t="shared" si="1"/>
        <v>0.00044444444444444447</v>
      </c>
      <c r="J5" s="4">
        <f t="shared" si="8"/>
        <v>1350</v>
      </c>
      <c r="K5" s="2">
        <f t="shared" si="2"/>
        <v>0.0007407407407407407</v>
      </c>
      <c r="L5" s="9"/>
      <c r="M5" s="4">
        <f t="shared" si="9"/>
        <v>2138</v>
      </c>
      <c r="N5">
        <f t="shared" si="10"/>
        <v>0.43037037037037035</v>
      </c>
      <c r="O5" s="2">
        <f t="shared" si="3"/>
        <v>0.0004677268475210477</v>
      </c>
      <c r="P5">
        <f t="shared" si="11"/>
        <v>0.2717492984097287</v>
      </c>
    </row>
    <row r="6" spans="1:16" ht="12.75">
      <c r="A6">
        <v>4</v>
      </c>
      <c r="B6" s="3">
        <f t="shared" si="4"/>
        <v>521</v>
      </c>
      <c r="C6">
        <f t="shared" si="5"/>
        <v>1.1151631477927064</v>
      </c>
      <c r="D6" s="2">
        <f t="shared" si="6"/>
        <v>0.0019193857965451057</v>
      </c>
      <c r="F6" s="7">
        <f t="shared" si="7"/>
        <v>1687.5</v>
      </c>
      <c r="G6">
        <f t="shared" si="0"/>
        <v>0.3442962962962963</v>
      </c>
      <c r="H6" s="2">
        <f t="shared" si="1"/>
        <v>0.0005925925925925926</v>
      </c>
      <c r="J6" s="4">
        <f t="shared" si="8"/>
        <v>1012.5</v>
      </c>
      <c r="K6" s="2">
        <f t="shared" si="2"/>
        <v>0.0009876543209876543</v>
      </c>
      <c r="L6" s="9"/>
      <c r="M6" s="4">
        <f t="shared" si="9"/>
        <v>1604</v>
      </c>
      <c r="N6">
        <f t="shared" si="10"/>
        <v>0.5738271604938272</v>
      </c>
      <c r="O6" s="2">
        <f t="shared" si="3"/>
        <v>0.0006234413965087282</v>
      </c>
      <c r="P6">
        <f t="shared" si="11"/>
        <v>0.3622194513715711</v>
      </c>
    </row>
    <row r="7" spans="1:16" ht="12.75">
      <c r="A7">
        <v>5</v>
      </c>
      <c r="B7" s="3">
        <f t="shared" si="4"/>
        <v>501</v>
      </c>
      <c r="C7">
        <f t="shared" si="5"/>
        <v>1.159680638722555</v>
      </c>
      <c r="D7" s="2">
        <f t="shared" si="6"/>
        <v>0.001996007984031936</v>
      </c>
      <c r="F7" s="7">
        <f t="shared" si="7"/>
        <v>1265.625</v>
      </c>
      <c r="G7">
        <f t="shared" si="0"/>
        <v>0.4590617283950617</v>
      </c>
      <c r="H7" s="2">
        <f t="shared" si="1"/>
        <v>0.0007901234567901234</v>
      </c>
      <c r="J7" s="4">
        <f t="shared" si="8"/>
        <v>759.5</v>
      </c>
      <c r="K7" s="2">
        <f t="shared" si="2"/>
        <v>0.0013166556945358788</v>
      </c>
      <c r="L7" s="9"/>
      <c r="M7" s="4">
        <f t="shared" si="9"/>
        <v>1203</v>
      </c>
      <c r="N7">
        <f t="shared" si="10"/>
        <v>0.7649769585253456</v>
      </c>
      <c r="O7" s="2">
        <f t="shared" si="3"/>
        <v>0.0008312551953449709</v>
      </c>
      <c r="P7">
        <f t="shared" si="11"/>
        <v>0.4829592684954281</v>
      </c>
    </row>
    <row r="8" spans="1:16" ht="12.75">
      <c r="A8">
        <v>6</v>
      </c>
      <c r="B8" s="3">
        <f t="shared" si="4"/>
        <v>481</v>
      </c>
      <c r="C8">
        <f t="shared" si="5"/>
        <v>1.207900207900208</v>
      </c>
      <c r="D8" s="2">
        <f t="shared" si="6"/>
        <v>0.002079002079002079</v>
      </c>
      <c r="F8" s="7">
        <f t="shared" si="7"/>
        <v>949.21875</v>
      </c>
      <c r="G8">
        <f t="shared" si="0"/>
        <v>0.6120823045267489</v>
      </c>
      <c r="H8" s="2">
        <f t="shared" si="1"/>
        <v>0.0010534979423868311</v>
      </c>
      <c r="J8" s="4">
        <f t="shared" si="8"/>
        <v>569.75</v>
      </c>
      <c r="K8" s="2">
        <f t="shared" si="2"/>
        <v>0.0017551557700745944</v>
      </c>
      <c r="L8" s="9"/>
      <c r="M8" s="4">
        <f t="shared" si="9"/>
        <v>903</v>
      </c>
      <c r="N8">
        <f t="shared" si="10"/>
        <v>1.0197455024133393</v>
      </c>
      <c r="O8" s="2">
        <f t="shared" si="3"/>
        <v>0.0011074197120708748</v>
      </c>
      <c r="P8">
        <f t="shared" si="11"/>
        <v>0.6434108527131783</v>
      </c>
    </row>
    <row r="9" spans="1:16" ht="12.75">
      <c r="A9">
        <v>7</v>
      </c>
      <c r="B9" s="3">
        <f t="shared" si="4"/>
        <v>461</v>
      </c>
      <c r="C9">
        <f t="shared" si="5"/>
        <v>1.2603036876355749</v>
      </c>
      <c r="D9" s="2">
        <f t="shared" si="6"/>
        <v>0.0021691973969631237</v>
      </c>
      <c r="F9" s="7">
        <f t="shared" si="7"/>
        <v>711.9140625</v>
      </c>
      <c r="G9">
        <f t="shared" si="0"/>
        <v>0.8161097393689987</v>
      </c>
      <c r="H9" s="2">
        <f t="shared" si="1"/>
        <v>0.0014046639231824417</v>
      </c>
      <c r="J9" s="4">
        <f t="shared" si="8"/>
        <v>427.5</v>
      </c>
      <c r="K9" s="2">
        <f t="shared" si="2"/>
        <v>0.0023391812865497076</v>
      </c>
      <c r="L9" s="9"/>
      <c r="M9" s="4">
        <f t="shared" si="9"/>
        <v>678</v>
      </c>
      <c r="N9">
        <f t="shared" si="10"/>
        <v>1.3590643274853802</v>
      </c>
      <c r="O9" s="2">
        <f t="shared" si="3"/>
        <v>0.0014749262536873156</v>
      </c>
      <c r="P9">
        <f t="shared" si="11"/>
        <v>0.8569321533923304</v>
      </c>
    </row>
    <row r="10" spans="1:16" ht="12.75">
      <c r="A10">
        <v>8</v>
      </c>
      <c r="B10" s="3">
        <f t="shared" si="4"/>
        <v>441</v>
      </c>
      <c r="C10">
        <f t="shared" si="5"/>
        <v>1.3174603174603174</v>
      </c>
      <c r="D10" s="2">
        <f t="shared" si="6"/>
        <v>0.0022675736961451248</v>
      </c>
      <c r="F10" s="7">
        <f t="shared" si="7"/>
        <v>533.935546875</v>
      </c>
      <c r="G10">
        <f t="shared" si="0"/>
        <v>1.0881463191586649</v>
      </c>
      <c r="H10" s="2">
        <f t="shared" si="1"/>
        <v>0.0018728852309099224</v>
      </c>
      <c r="J10" s="4">
        <f t="shared" si="8"/>
        <v>320.75</v>
      </c>
      <c r="K10" s="2">
        <f t="shared" si="2"/>
        <v>0.003117692907248636</v>
      </c>
      <c r="L10" s="9"/>
      <c r="M10" s="4">
        <f t="shared" si="9"/>
        <v>509</v>
      </c>
      <c r="N10">
        <f t="shared" si="10"/>
        <v>1.8113795791114575</v>
      </c>
      <c r="O10" s="2">
        <f t="shared" si="3"/>
        <v>0.001964636542239686</v>
      </c>
      <c r="P10">
        <f t="shared" si="11"/>
        <v>1.1414538310412574</v>
      </c>
    </row>
    <row r="11" spans="1:16" ht="12.75">
      <c r="A11">
        <f>A10+1</f>
        <v>9</v>
      </c>
      <c r="B11">
        <f t="shared" si="4"/>
        <v>421</v>
      </c>
      <c r="C11">
        <f t="shared" si="5"/>
        <v>1.3800475059382422</v>
      </c>
      <c r="D11" s="2">
        <f t="shared" si="6"/>
        <v>0.002375296912114014</v>
      </c>
      <c r="F11" s="1">
        <f t="shared" si="7"/>
        <v>400.45166015625</v>
      </c>
      <c r="G11">
        <f t="shared" si="0"/>
        <v>1.4508617588782198</v>
      </c>
      <c r="H11" s="2">
        <f t="shared" si="1"/>
        <v>0.0024971803078798964</v>
      </c>
      <c r="J11">
        <f t="shared" si="8"/>
        <v>240.75</v>
      </c>
      <c r="K11" s="2">
        <f t="shared" si="2"/>
        <v>0.004153686396677051</v>
      </c>
      <c r="L11" s="9"/>
      <c r="M11">
        <f t="shared" si="9"/>
        <v>382</v>
      </c>
      <c r="N11">
        <f t="shared" si="10"/>
        <v>2.4132917964693665</v>
      </c>
      <c r="O11" s="2">
        <f t="shared" si="3"/>
        <v>0.002617801047120419</v>
      </c>
      <c r="P11">
        <f t="shared" si="11"/>
        <v>1.5209424083769634</v>
      </c>
    </row>
    <row r="12" spans="1:16" ht="12.75">
      <c r="A12">
        <f aca="true" t="shared" si="12" ref="A12:A32">A11+1</f>
        <v>10</v>
      </c>
      <c r="B12">
        <f t="shared" si="4"/>
        <v>401</v>
      </c>
      <c r="C12">
        <f t="shared" si="5"/>
        <v>1.4488778054862843</v>
      </c>
      <c r="D12" s="2">
        <f t="shared" si="6"/>
        <v>0.0024937655860349127</v>
      </c>
      <c r="F12" s="1">
        <f t="shared" si="7"/>
        <v>300.3387451171875</v>
      </c>
      <c r="G12">
        <f t="shared" si="0"/>
        <v>1.9344823451709596</v>
      </c>
      <c r="H12" s="2">
        <f t="shared" si="1"/>
        <v>0.003329573743839862</v>
      </c>
      <c r="J12">
        <f t="shared" si="8"/>
        <v>180.75</v>
      </c>
      <c r="K12" s="2">
        <f t="shared" si="2"/>
        <v>0.005532503457814661</v>
      </c>
      <c r="L12" s="9"/>
      <c r="M12">
        <f t="shared" si="9"/>
        <v>287</v>
      </c>
      <c r="N12">
        <f t="shared" si="10"/>
        <v>3.2143845089903182</v>
      </c>
      <c r="O12" s="2">
        <f t="shared" si="3"/>
        <v>0.003484320557491289</v>
      </c>
      <c r="P12">
        <f t="shared" si="11"/>
        <v>2.024390243902439</v>
      </c>
    </row>
    <row r="13" spans="1:16" ht="12.75">
      <c r="A13">
        <f t="shared" si="12"/>
        <v>11</v>
      </c>
      <c r="B13">
        <f t="shared" si="4"/>
        <v>381</v>
      </c>
      <c r="C13">
        <f t="shared" si="5"/>
        <v>1.5249343832020998</v>
      </c>
      <c r="D13" s="2">
        <f t="shared" si="6"/>
        <v>0.0026246719160104987</v>
      </c>
      <c r="F13" s="1">
        <f t="shared" si="7"/>
        <v>225.25405883789062</v>
      </c>
      <c r="G13">
        <f t="shared" si="0"/>
        <v>2.5793097935612797</v>
      </c>
      <c r="H13" s="2">
        <f t="shared" si="1"/>
        <v>0.004439431658453149</v>
      </c>
      <c r="J13">
        <f t="shared" si="8"/>
        <v>135.75</v>
      </c>
      <c r="K13" s="2">
        <f t="shared" si="2"/>
        <v>0.007366482504604052</v>
      </c>
      <c r="L13" s="9"/>
      <c r="M13">
        <f t="shared" si="9"/>
        <v>216</v>
      </c>
      <c r="N13">
        <f t="shared" si="10"/>
        <v>4.279926335174954</v>
      </c>
      <c r="O13" s="2">
        <f t="shared" si="3"/>
        <v>0.004629629629629629</v>
      </c>
      <c r="P13">
        <f t="shared" si="11"/>
        <v>2.689814814814815</v>
      </c>
    </row>
    <row r="14" spans="1:16" ht="12.75">
      <c r="A14">
        <f t="shared" si="12"/>
        <v>12</v>
      </c>
      <c r="B14">
        <f t="shared" si="4"/>
        <v>361</v>
      </c>
      <c r="C14">
        <f t="shared" si="5"/>
        <v>1.6094182825484764</v>
      </c>
      <c r="D14" s="2">
        <f t="shared" si="6"/>
        <v>0.002770083102493075</v>
      </c>
      <c r="F14" s="1">
        <f t="shared" si="7"/>
        <v>168.94054412841797</v>
      </c>
      <c r="G14">
        <f t="shared" si="0"/>
        <v>3.439079724748373</v>
      </c>
      <c r="H14" s="2">
        <f t="shared" si="1"/>
        <v>0.005919242211270865</v>
      </c>
      <c r="J14">
        <f t="shared" si="8"/>
        <v>102</v>
      </c>
      <c r="K14" s="2">
        <f t="shared" si="2"/>
        <v>0.00980392156862745</v>
      </c>
      <c r="L14" s="9"/>
      <c r="M14">
        <f t="shared" si="9"/>
        <v>162</v>
      </c>
      <c r="N14">
        <f t="shared" si="10"/>
        <v>5.696078431372549</v>
      </c>
      <c r="O14" s="2">
        <f t="shared" si="3"/>
        <v>0.006172839506172839</v>
      </c>
      <c r="P14">
        <f t="shared" si="11"/>
        <v>3.5864197530864197</v>
      </c>
    </row>
    <row r="15" spans="1:16" ht="12.75">
      <c r="A15">
        <f t="shared" si="12"/>
        <v>13</v>
      </c>
      <c r="B15">
        <f t="shared" si="4"/>
        <v>341</v>
      </c>
      <c r="C15">
        <f t="shared" si="5"/>
        <v>1.7038123167155426</v>
      </c>
      <c r="D15" s="2">
        <f t="shared" si="6"/>
        <v>0.002932551319648094</v>
      </c>
      <c r="F15" s="1">
        <f t="shared" si="7"/>
        <v>126.70540809631348</v>
      </c>
      <c r="G15">
        <f t="shared" si="0"/>
        <v>4.58543963299783</v>
      </c>
      <c r="H15" s="2">
        <f t="shared" si="1"/>
        <v>0.007892322948361154</v>
      </c>
      <c r="J15">
        <f t="shared" si="8"/>
        <v>76.5</v>
      </c>
      <c r="K15" s="2">
        <f t="shared" si="2"/>
        <v>0.0130718954248366</v>
      </c>
      <c r="L15" s="9"/>
      <c r="M15">
        <f t="shared" si="9"/>
        <v>122</v>
      </c>
      <c r="N15">
        <f t="shared" si="10"/>
        <v>7.594771241830065</v>
      </c>
      <c r="O15" s="2">
        <f t="shared" si="3"/>
        <v>0.00819672131147541</v>
      </c>
      <c r="P15">
        <f t="shared" si="11"/>
        <v>4.762295081967213</v>
      </c>
    </row>
    <row r="16" spans="1:16" ht="12.75">
      <c r="A16">
        <f t="shared" si="12"/>
        <v>14</v>
      </c>
      <c r="B16">
        <f t="shared" si="4"/>
        <v>321</v>
      </c>
      <c r="C16">
        <f t="shared" si="5"/>
        <v>1.809968847352025</v>
      </c>
      <c r="D16" s="2">
        <f t="shared" si="6"/>
        <v>0.0031152647975077885</v>
      </c>
      <c r="F16" s="1">
        <f t="shared" si="7"/>
        <v>95.02905607223511</v>
      </c>
      <c r="G16">
        <f t="shared" si="0"/>
        <v>6.113919510663774</v>
      </c>
      <c r="H16" s="2">
        <f t="shared" si="1"/>
        <v>0.010523097264481538</v>
      </c>
      <c r="J16">
        <f t="shared" si="8"/>
        <v>57.5</v>
      </c>
      <c r="K16" s="2">
        <f t="shared" si="2"/>
        <v>0.017391304347826087</v>
      </c>
      <c r="L16" s="9"/>
      <c r="M16">
        <f t="shared" si="9"/>
        <v>92</v>
      </c>
      <c r="N16">
        <f t="shared" si="10"/>
        <v>10.104347826086956</v>
      </c>
      <c r="O16" s="2">
        <f t="shared" si="3"/>
        <v>0.010869565217391304</v>
      </c>
      <c r="P16">
        <f t="shared" si="11"/>
        <v>6.315217391304348</v>
      </c>
    </row>
    <row r="17" spans="1:16" ht="12.75">
      <c r="A17">
        <f t="shared" si="12"/>
        <v>15</v>
      </c>
      <c r="B17">
        <f t="shared" si="4"/>
        <v>301</v>
      </c>
      <c r="C17">
        <f t="shared" si="5"/>
        <v>1.930232558139535</v>
      </c>
      <c r="D17" s="2">
        <f t="shared" si="6"/>
        <v>0.0033222591362126247</v>
      </c>
      <c r="F17" s="1">
        <f t="shared" si="7"/>
        <v>71.27179205417633</v>
      </c>
      <c r="G17">
        <f t="shared" si="0"/>
        <v>8.151892680885032</v>
      </c>
      <c r="H17" s="2">
        <f t="shared" si="1"/>
        <v>0.014030796352642051</v>
      </c>
      <c r="J17">
        <f t="shared" si="8"/>
        <v>43.25</v>
      </c>
      <c r="K17" s="2">
        <f t="shared" si="2"/>
        <v>0.023121387283236997</v>
      </c>
      <c r="L17" s="9"/>
      <c r="M17">
        <f t="shared" si="9"/>
        <v>69</v>
      </c>
      <c r="N17">
        <f t="shared" si="10"/>
        <v>13.433526011560694</v>
      </c>
      <c r="O17" s="2">
        <f t="shared" si="3"/>
        <v>0.014492753623188404</v>
      </c>
      <c r="P17">
        <f t="shared" si="11"/>
        <v>8.420289855072463</v>
      </c>
    </row>
    <row r="18" spans="1:16" ht="12.75">
      <c r="A18">
        <f t="shared" si="12"/>
        <v>16</v>
      </c>
      <c r="B18">
        <f t="shared" si="4"/>
        <v>281</v>
      </c>
      <c r="C18">
        <f t="shared" si="5"/>
        <v>2.0676156583629894</v>
      </c>
      <c r="D18" s="2">
        <f t="shared" si="6"/>
        <v>0.0035587188612099647</v>
      </c>
      <c r="F18" s="1">
        <f t="shared" si="7"/>
        <v>53.45384404063225</v>
      </c>
      <c r="G18">
        <f t="shared" si="0"/>
        <v>10.869190241180043</v>
      </c>
      <c r="H18" s="2">
        <f t="shared" si="1"/>
        <v>0.0187077284701894</v>
      </c>
      <c r="J18">
        <f t="shared" si="8"/>
        <v>32.5</v>
      </c>
      <c r="K18" s="2">
        <f t="shared" si="2"/>
        <v>0.03076923076923077</v>
      </c>
      <c r="L18" s="9"/>
      <c r="M18">
        <f t="shared" si="9"/>
        <v>52</v>
      </c>
      <c r="N18">
        <f t="shared" si="10"/>
        <v>17.876923076923077</v>
      </c>
      <c r="O18" s="2">
        <f t="shared" si="3"/>
        <v>0.019230769230769232</v>
      </c>
      <c r="P18">
        <f t="shared" si="11"/>
        <v>11.173076923076923</v>
      </c>
    </row>
    <row r="19" spans="1:16" ht="12.75">
      <c r="A19">
        <f t="shared" si="12"/>
        <v>17</v>
      </c>
      <c r="B19">
        <f t="shared" si="4"/>
        <v>261</v>
      </c>
      <c r="C19">
        <f t="shared" si="5"/>
        <v>2.2260536398467434</v>
      </c>
      <c r="D19" s="2">
        <f t="shared" si="6"/>
        <v>0.003831417624521073</v>
      </c>
      <c r="F19" s="1">
        <f t="shared" si="7"/>
        <v>40.090383030474186</v>
      </c>
      <c r="G19">
        <f t="shared" si="0"/>
        <v>14.492253654906722</v>
      </c>
      <c r="H19" s="2">
        <f t="shared" si="1"/>
        <v>0.024943637960252535</v>
      </c>
      <c r="J19">
        <f t="shared" si="8"/>
        <v>24.5</v>
      </c>
      <c r="K19" s="2">
        <f t="shared" si="2"/>
        <v>0.04081632653061225</v>
      </c>
      <c r="L19" s="9"/>
      <c r="M19">
        <f t="shared" si="9"/>
        <v>39</v>
      </c>
      <c r="N19">
        <f t="shared" si="10"/>
        <v>23.714285714285715</v>
      </c>
      <c r="O19" s="2">
        <f t="shared" si="3"/>
        <v>0.02564102564102564</v>
      </c>
      <c r="P19">
        <f t="shared" si="11"/>
        <v>14.897435897435898</v>
      </c>
    </row>
    <row r="20" spans="1:16" ht="12.75">
      <c r="A20">
        <f t="shared" si="12"/>
        <v>18</v>
      </c>
      <c r="B20">
        <f t="shared" si="4"/>
        <v>241</v>
      </c>
      <c r="C20">
        <f t="shared" si="5"/>
        <v>2.4107883817427385</v>
      </c>
      <c r="D20" s="2">
        <f t="shared" si="6"/>
        <v>0.004149377593360996</v>
      </c>
      <c r="F20" s="1">
        <f t="shared" si="7"/>
        <v>30.06778727285564</v>
      </c>
      <c r="G20">
        <f t="shared" si="0"/>
        <v>19.323004873208966</v>
      </c>
      <c r="H20" s="2">
        <f t="shared" si="1"/>
        <v>0.03325818394700338</v>
      </c>
      <c r="J20">
        <f t="shared" si="8"/>
        <v>18.5</v>
      </c>
      <c r="K20" s="2">
        <f t="shared" si="2"/>
        <v>0.05405405405405406</v>
      </c>
      <c r="L20" s="9"/>
      <c r="M20">
        <f t="shared" si="9"/>
        <v>30</v>
      </c>
      <c r="N20">
        <f t="shared" si="10"/>
        <v>31.405405405405407</v>
      </c>
      <c r="O20" s="2">
        <f t="shared" si="3"/>
        <v>0.03333333333333333</v>
      </c>
      <c r="P20">
        <f t="shared" si="11"/>
        <v>19.366666666666667</v>
      </c>
    </row>
    <row r="21" spans="1:16" ht="12.75">
      <c r="A21">
        <f t="shared" si="12"/>
        <v>19</v>
      </c>
      <c r="B21">
        <f t="shared" si="4"/>
        <v>221</v>
      </c>
      <c r="C21">
        <f t="shared" si="5"/>
        <v>2.6289592760180995</v>
      </c>
      <c r="D21" s="2">
        <f t="shared" si="6"/>
        <v>0.004524886877828055</v>
      </c>
      <c r="F21" s="1">
        <f t="shared" si="7"/>
        <v>22.55084045464173</v>
      </c>
      <c r="G21">
        <f t="shared" si="0"/>
        <v>25.764006497611952</v>
      </c>
      <c r="H21" s="2">
        <f t="shared" si="1"/>
        <v>0.044344245262671174</v>
      </c>
      <c r="J21">
        <f t="shared" si="8"/>
        <v>14</v>
      </c>
      <c r="K21" s="2">
        <f t="shared" si="2"/>
        <v>0.07142857142857142</v>
      </c>
      <c r="L21" s="9"/>
      <c r="M21">
        <f t="shared" si="9"/>
        <v>23</v>
      </c>
      <c r="N21">
        <f t="shared" si="10"/>
        <v>41.5</v>
      </c>
      <c r="O21" s="2">
        <f t="shared" si="3"/>
        <v>0.043478260869565216</v>
      </c>
      <c r="P21">
        <f t="shared" si="11"/>
        <v>25.26086956521739</v>
      </c>
    </row>
    <row r="22" spans="1:16" ht="12.75">
      <c r="A22">
        <f t="shared" si="12"/>
        <v>20</v>
      </c>
      <c r="B22">
        <f t="shared" si="4"/>
        <v>201</v>
      </c>
      <c r="C22">
        <f t="shared" si="5"/>
        <v>2.890547263681592</v>
      </c>
      <c r="D22" s="2">
        <f t="shared" si="6"/>
        <v>0.004975124378109453</v>
      </c>
      <c r="F22" s="1">
        <f t="shared" si="7"/>
        <v>16.913130340981297</v>
      </c>
      <c r="G22">
        <f t="shared" si="0"/>
        <v>34.3520086634826</v>
      </c>
      <c r="H22" s="2">
        <f t="shared" si="1"/>
        <v>0.059125660350228225</v>
      </c>
      <c r="J22">
        <f t="shared" si="8"/>
        <v>10.5</v>
      </c>
      <c r="K22" s="2">
        <f t="shared" si="2"/>
        <v>0.09523809523809525</v>
      </c>
      <c r="L22" s="9"/>
      <c r="M22">
        <f t="shared" si="9"/>
        <v>18</v>
      </c>
      <c r="N22">
        <f t="shared" si="10"/>
        <v>55.333333333333336</v>
      </c>
      <c r="O22" s="2">
        <f t="shared" si="3"/>
        <v>0.05555555555555556</v>
      </c>
      <c r="P22">
        <f t="shared" si="11"/>
        <v>32.27777777777778</v>
      </c>
    </row>
    <row r="23" spans="1:16" ht="12.75">
      <c r="A23">
        <f t="shared" si="12"/>
        <v>21</v>
      </c>
      <c r="B23">
        <f t="shared" si="4"/>
        <v>181</v>
      </c>
      <c r="C23">
        <f t="shared" si="5"/>
        <v>3.2099447513812156</v>
      </c>
      <c r="D23" s="2">
        <f t="shared" si="6"/>
        <v>0.005524861878453039</v>
      </c>
      <c r="F23" s="1">
        <f t="shared" si="7"/>
        <v>12.684847755735973</v>
      </c>
      <c r="G23">
        <f t="shared" si="0"/>
        <v>45.802678217976805</v>
      </c>
      <c r="H23" s="2">
        <f t="shared" si="1"/>
        <v>0.07883421380030431</v>
      </c>
      <c r="J23">
        <f t="shared" si="8"/>
        <v>8</v>
      </c>
      <c r="K23" s="2">
        <f t="shared" si="2"/>
        <v>0.125</v>
      </c>
      <c r="L23" s="9"/>
      <c r="M23">
        <f t="shared" si="9"/>
        <v>14</v>
      </c>
      <c r="N23">
        <f t="shared" si="10"/>
        <v>72.625</v>
      </c>
      <c r="O23" s="2">
        <f t="shared" si="3"/>
        <v>0.07142857142857142</v>
      </c>
      <c r="P23">
        <f t="shared" si="11"/>
        <v>41.5</v>
      </c>
    </row>
    <row r="24" spans="1:16" ht="12.75">
      <c r="A24">
        <f t="shared" si="12"/>
        <v>22</v>
      </c>
      <c r="B24">
        <f t="shared" si="4"/>
        <v>161</v>
      </c>
      <c r="C24">
        <f t="shared" si="5"/>
        <v>3.608695652173913</v>
      </c>
      <c r="D24" s="2">
        <f t="shared" si="6"/>
        <v>0.006211180124223603</v>
      </c>
      <c r="F24" s="1">
        <f t="shared" si="7"/>
        <v>9.51363581680198</v>
      </c>
      <c r="G24">
        <f t="shared" si="0"/>
        <v>61.07023762396907</v>
      </c>
      <c r="H24" s="2">
        <f t="shared" si="1"/>
        <v>0.10511228506707242</v>
      </c>
      <c r="J24">
        <f t="shared" si="8"/>
        <v>6</v>
      </c>
      <c r="K24" s="2">
        <f t="shared" si="2"/>
        <v>0.16666666666666666</v>
      </c>
      <c r="L24" s="9"/>
      <c r="M24">
        <f t="shared" si="9"/>
        <v>11</v>
      </c>
      <c r="N24">
        <f t="shared" si="10"/>
        <v>96.83333333333333</v>
      </c>
      <c r="O24" s="2">
        <f t="shared" si="3"/>
        <v>0.09090909090909091</v>
      </c>
      <c r="P24">
        <f t="shared" si="11"/>
        <v>52.81818181818182</v>
      </c>
    </row>
    <row r="25" spans="1:16" ht="12.75">
      <c r="A25">
        <f t="shared" si="12"/>
        <v>23</v>
      </c>
      <c r="B25">
        <f t="shared" si="4"/>
        <v>141</v>
      </c>
      <c r="C25">
        <f t="shared" si="5"/>
        <v>4.120567375886525</v>
      </c>
      <c r="D25" s="2">
        <f t="shared" si="6"/>
        <v>0.0070921985815602835</v>
      </c>
      <c r="F25" s="1">
        <f t="shared" si="7"/>
        <v>7.135226862601485</v>
      </c>
      <c r="G25">
        <f t="shared" si="0"/>
        <v>81.42698349862543</v>
      </c>
      <c r="H25" s="2">
        <f t="shared" si="1"/>
        <v>0.14014971342276322</v>
      </c>
      <c r="J25">
        <f t="shared" si="8"/>
        <v>4.5</v>
      </c>
      <c r="K25" s="2">
        <f t="shared" si="2"/>
        <v>0.22222222222222224</v>
      </c>
      <c r="L25" s="9"/>
      <c r="M25">
        <f t="shared" si="9"/>
        <v>9</v>
      </c>
      <c r="N25">
        <f t="shared" si="10"/>
        <v>129.11111111111111</v>
      </c>
      <c r="O25" s="2">
        <f t="shared" si="3"/>
        <v>0.11111111111111112</v>
      </c>
      <c r="P25">
        <f t="shared" si="11"/>
        <v>64.55555555555556</v>
      </c>
    </row>
    <row r="26" spans="1:16" ht="12.75">
      <c r="A26">
        <f t="shared" si="12"/>
        <v>24</v>
      </c>
      <c r="B26">
        <f t="shared" si="4"/>
        <v>121</v>
      </c>
      <c r="C26">
        <f t="shared" si="5"/>
        <v>4.801652892561983</v>
      </c>
      <c r="D26" s="2">
        <f t="shared" si="6"/>
        <v>0.008264462809917356</v>
      </c>
      <c r="F26" s="1">
        <f t="shared" si="7"/>
        <v>5.351420146951114</v>
      </c>
      <c r="G26">
        <f t="shared" si="0"/>
        <v>108.56931133150057</v>
      </c>
      <c r="H26" s="2">
        <f t="shared" si="1"/>
        <v>0.1868662845636843</v>
      </c>
      <c r="J26">
        <f t="shared" si="8"/>
        <v>3.5</v>
      </c>
      <c r="K26" s="2">
        <f t="shared" si="2"/>
        <v>0.2857142857142857</v>
      </c>
      <c r="L26" s="9"/>
      <c r="M26">
        <f t="shared" si="9"/>
        <v>7</v>
      </c>
      <c r="N26">
        <f t="shared" si="10"/>
        <v>166</v>
      </c>
      <c r="O26" s="2">
        <f t="shared" si="3"/>
        <v>0.14285714285714285</v>
      </c>
      <c r="P26">
        <f t="shared" si="11"/>
        <v>83</v>
      </c>
    </row>
    <row r="27" spans="1:16" ht="12.75">
      <c r="A27">
        <f t="shared" si="12"/>
        <v>25</v>
      </c>
      <c r="B27">
        <f t="shared" si="4"/>
        <v>101</v>
      </c>
      <c r="C27">
        <f t="shared" si="5"/>
        <v>5.752475247524752</v>
      </c>
      <c r="D27" s="6">
        <f t="shared" si="6"/>
        <v>0.009900990099009901</v>
      </c>
      <c r="F27" s="1">
        <f t="shared" si="7"/>
        <v>4.013565110213335</v>
      </c>
      <c r="G27" s="5">
        <f t="shared" si="0"/>
        <v>144.7590817753341</v>
      </c>
      <c r="H27" s="5">
        <f t="shared" si="1"/>
        <v>0.24915504608491237</v>
      </c>
      <c r="J27">
        <f t="shared" si="8"/>
        <v>2.75</v>
      </c>
      <c r="K27" s="5">
        <f t="shared" si="2"/>
        <v>0.36363636363636365</v>
      </c>
      <c r="L27" s="10"/>
      <c r="M27">
        <f t="shared" si="9"/>
        <v>6</v>
      </c>
      <c r="N27">
        <f t="shared" si="10"/>
        <v>211.27272727272728</v>
      </c>
      <c r="O27" s="6">
        <f t="shared" si="3"/>
        <v>0.16666666666666666</v>
      </c>
      <c r="P27">
        <f t="shared" si="11"/>
        <v>96.83333333333333</v>
      </c>
    </row>
    <row r="28" spans="1:16" ht="12.75">
      <c r="A28">
        <f t="shared" si="12"/>
        <v>26</v>
      </c>
      <c r="B28">
        <f t="shared" si="4"/>
        <v>81</v>
      </c>
      <c r="C28">
        <f t="shared" si="5"/>
        <v>7.172839506172839</v>
      </c>
      <c r="D28" s="6">
        <f t="shared" si="6"/>
        <v>0.012345679012345678</v>
      </c>
      <c r="F28" s="1">
        <f t="shared" si="7"/>
        <v>3.0101738326600014</v>
      </c>
      <c r="G28" s="5">
        <f t="shared" si="0"/>
        <v>193.01210903377878</v>
      </c>
      <c r="H28" s="5">
        <f t="shared" si="1"/>
        <v>0.3322067281132165</v>
      </c>
      <c r="J28">
        <f t="shared" si="8"/>
        <v>2.25</v>
      </c>
      <c r="K28" s="5">
        <f t="shared" si="2"/>
        <v>0.4444444444444445</v>
      </c>
      <c r="L28" s="10"/>
      <c r="M28">
        <f t="shared" si="9"/>
        <v>5</v>
      </c>
      <c r="N28">
        <f t="shared" si="10"/>
        <v>258.22222222222223</v>
      </c>
      <c r="O28" s="6">
        <f t="shared" si="3"/>
        <v>0.2</v>
      </c>
      <c r="P28">
        <f t="shared" si="11"/>
        <v>116.2</v>
      </c>
    </row>
    <row r="29" spans="1:16" ht="12.75">
      <c r="A29">
        <f t="shared" si="12"/>
        <v>27</v>
      </c>
      <c r="B29">
        <f>B28-$D$1</f>
        <v>61</v>
      </c>
      <c r="C29">
        <f t="shared" si="5"/>
        <v>9.524590163934427</v>
      </c>
      <c r="D29" s="6">
        <f t="shared" si="6"/>
        <v>0.01639344262295082</v>
      </c>
      <c r="F29" s="1">
        <f t="shared" si="7"/>
        <v>2.257630374495001</v>
      </c>
      <c r="G29" s="5">
        <f t="shared" si="0"/>
        <v>257.34947871170505</v>
      </c>
      <c r="H29" s="5">
        <f t="shared" si="1"/>
        <v>0.4429423041509553</v>
      </c>
      <c r="J29">
        <f t="shared" si="8"/>
        <v>1.75</v>
      </c>
      <c r="K29" s="5">
        <f t="shared" si="2"/>
        <v>0.5714285714285714</v>
      </c>
      <c r="L29" s="10"/>
      <c r="M29">
        <f t="shared" si="9"/>
        <v>4</v>
      </c>
      <c r="N29">
        <f t="shared" si="10"/>
        <v>332</v>
      </c>
      <c r="O29" s="6">
        <f t="shared" si="3"/>
        <v>0.25</v>
      </c>
      <c r="P29">
        <f t="shared" si="11"/>
        <v>145.25</v>
      </c>
    </row>
    <row r="30" spans="1:16" ht="12.75">
      <c r="A30">
        <f t="shared" si="12"/>
        <v>28</v>
      </c>
      <c r="B30">
        <f t="shared" si="4"/>
        <v>41</v>
      </c>
      <c r="C30">
        <f t="shared" si="5"/>
        <v>14.170731707317072</v>
      </c>
      <c r="D30" s="6">
        <f t="shared" si="6"/>
        <v>0.024390243902439022</v>
      </c>
      <c r="F30" s="1">
        <f t="shared" si="7"/>
        <v>1.6932227808712508</v>
      </c>
      <c r="G30" s="5">
        <f t="shared" si="0"/>
        <v>343.13263828227343</v>
      </c>
      <c r="H30" s="5">
        <f t="shared" si="1"/>
        <v>0.5905897388679405</v>
      </c>
      <c r="J30">
        <f t="shared" si="8"/>
        <v>1.5</v>
      </c>
      <c r="K30" s="5">
        <f t="shared" si="2"/>
        <v>0.6666666666666666</v>
      </c>
      <c r="L30" s="10"/>
      <c r="M30">
        <f t="shared" si="9"/>
        <v>3</v>
      </c>
      <c r="N30">
        <f t="shared" si="10"/>
        <v>387.3333333333333</v>
      </c>
      <c r="O30" s="6">
        <f t="shared" si="3"/>
        <v>0.3333333333333333</v>
      </c>
      <c r="P30">
        <f t="shared" si="11"/>
        <v>193.66666666666666</v>
      </c>
    </row>
    <row r="31" spans="1:16" ht="12.75">
      <c r="A31">
        <f t="shared" si="12"/>
        <v>29</v>
      </c>
      <c r="B31">
        <f t="shared" si="4"/>
        <v>21</v>
      </c>
      <c r="C31">
        <f t="shared" si="5"/>
        <v>27.666666666666668</v>
      </c>
      <c r="D31" s="6">
        <f t="shared" si="6"/>
        <v>0.04761904761904762</v>
      </c>
      <c r="F31" s="1">
        <f t="shared" si="7"/>
        <v>1.269917085653438</v>
      </c>
      <c r="G31" s="5">
        <f t="shared" si="0"/>
        <v>457.5101843763646</v>
      </c>
      <c r="H31" s="5">
        <f t="shared" si="1"/>
        <v>0.787452985157254</v>
      </c>
      <c r="J31">
        <f t="shared" si="8"/>
        <v>1.25</v>
      </c>
      <c r="K31" s="5">
        <f t="shared" si="2"/>
        <v>0.8</v>
      </c>
      <c r="L31" s="10"/>
      <c r="M31">
        <f t="shared" si="9"/>
        <v>2</v>
      </c>
      <c r="N31">
        <f t="shared" si="10"/>
        <v>464.8</v>
      </c>
      <c r="O31" s="6">
        <f t="shared" si="3"/>
        <v>0.5</v>
      </c>
      <c r="P31">
        <f t="shared" si="11"/>
        <v>290.5</v>
      </c>
    </row>
    <row r="32" spans="1:16" ht="12.75">
      <c r="A32">
        <f t="shared" si="12"/>
        <v>30</v>
      </c>
      <c r="B32">
        <f t="shared" si="4"/>
        <v>1</v>
      </c>
      <c r="C32">
        <f t="shared" si="5"/>
        <v>581</v>
      </c>
      <c r="D32" s="6">
        <f t="shared" si="6"/>
        <v>1</v>
      </c>
      <c r="F32" s="1">
        <f t="shared" si="7"/>
        <v>1</v>
      </c>
      <c r="G32" s="5">
        <f t="shared" si="0"/>
        <v>581</v>
      </c>
      <c r="H32" s="5">
        <f t="shared" si="1"/>
        <v>1</v>
      </c>
      <c r="J32">
        <f t="shared" si="8"/>
        <v>1</v>
      </c>
      <c r="K32" s="5">
        <f t="shared" si="2"/>
        <v>1</v>
      </c>
      <c r="L32" s="10"/>
      <c r="M32">
        <f t="shared" si="9"/>
        <v>1</v>
      </c>
      <c r="N32">
        <f t="shared" si="10"/>
        <v>581</v>
      </c>
      <c r="O32" s="6">
        <f t="shared" si="3"/>
        <v>1</v>
      </c>
      <c r="P32">
        <f t="shared" si="11"/>
        <v>581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I4">
      <selection activeCell="N33" sqref="N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Larry Arnstein</cp:lastModifiedBy>
  <dcterms:created xsi:type="dcterms:W3CDTF">2001-10-16T23:41:51Z</dcterms:created>
  <dcterms:modified xsi:type="dcterms:W3CDTF">2001-10-17T17:49:33Z</dcterms:modified>
  <cp:category/>
  <cp:version/>
  <cp:contentType/>
  <cp:contentStatus/>
</cp:coreProperties>
</file>