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uzzo/Documents/g/courses/427/18au/www/misc/"/>
    </mc:Choice>
  </mc:AlternateContent>
  <xr:revisionPtr revIDLastSave="0" documentId="13_ncr:1_{994B7A96-DC34-7C47-81B2-0FC86B8E4A6D}" xr6:coauthVersionLast="37" xr6:coauthVersionMax="37" xr10:uidLastSave="{00000000-0000-0000-0000-000000000000}"/>
  <bookViews>
    <workbookView xWindow="400" yWindow="460" windowWidth="25600" windowHeight="17540" tabRatio="500" xr2:uid="{00000000-000D-0000-FFFF-FFFF00000000}"/>
  </bookViews>
  <sheets>
    <sheet name="SW1" sheetId="3" r:id="rId1"/>
    <sheet name="SW2" sheetId="1" r:id="rId2"/>
    <sheet name="BLOSUM62" sheetId="2" r:id="rId3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1" i="1" l="1"/>
  <c r="W11" i="1"/>
  <c r="X11" i="1"/>
  <c r="Y11" i="1"/>
  <c r="Z11" i="1"/>
  <c r="AA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W12" i="1" l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D12" i="3" s="1"/>
  <c r="G8" i="1"/>
  <c r="D13" i="1"/>
  <c r="E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E11" i="1"/>
  <c r="F11" i="1"/>
  <c r="G11" i="1"/>
  <c r="H11" i="1"/>
  <c r="I11" i="1"/>
  <c r="C16" i="1"/>
  <c r="C17" i="1"/>
  <c r="C18" i="1"/>
  <c r="C19" i="1"/>
  <c r="C20" i="1"/>
  <c r="C21" i="1"/>
  <c r="C22" i="1"/>
  <c r="C23" i="1"/>
  <c r="C24" i="1"/>
  <c r="T11" i="1"/>
  <c r="U11" i="1"/>
  <c r="X12" i="1" l="1"/>
  <c r="D13" i="3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E12" i="3"/>
  <c r="F12" i="3" s="1"/>
  <c r="F13" i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J11" i="1"/>
  <c r="K11" i="1"/>
  <c r="L11" i="1"/>
  <c r="M11" i="1"/>
  <c r="N11" i="1"/>
  <c r="O11" i="1"/>
  <c r="P11" i="1"/>
  <c r="Q11" i="1"/>
  <c r="R11" i="1"/>
  <c r="S11" i="1"/>
  <c r="D11" i="1"/>
  <c r="C13" i="1"/>
  <c r="C14" i="1"/>
  <c r="C15" i="1"/>
  <c r="C12" i="1"/>
  <c r="D12" i="1"/>
  <c r="U21" i="2"/>
  <c r="Y12" i="1" l="1"/>
  <c r="X13" i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E13" i="3"/>
  <c r="E14" i="3" s="1"/>
  <c r="E15" i="3" s="1"/>
  <c r="G12" i="3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G13" i="1"/>
  <c r="Z12" i="1" l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E16" i="3"/>
  <c r="E17" i="3" s="1"/>
  <c r="E18" i="3" s="1"/>
  <c r="E19" i="3" s="1"/>
  <c r="E20" i="3" s="1"/>
  <c r="E21" i="3" s="1"/>
  <c r="E22" i="3" s="1"/>
  <c r="E23" i="3" s="1"/>
  <c r="E24" i="3" s="1"/>
  <c r="F13" i="3"/>
  <c r="F14" i="3" s="1"/>
  <c r="F15" i="3" s="1"/>
  <c r="H12" i="3"/>
  <c r="H13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Z13" i="1" l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AA12" i="1"/>
  <c r="F16" i="3"/>
  <c r="F17" i="3" s="1"/>
  <c r="F18" i="3" s="1"/>
  <c r="F19" i="3" s="1"/>
  <c r="F20" i="3" s="1"/>
  <c r="F21" i="3" s="1"/>
  <c r="F22" i="3" s="1"/>
  <c r="F23" i="3" s="1"/>
  <c r="F24" i="3" s="1"/>
  <c r="G13" i="3"/>
  <c r="G14" i="3" s="1"/>
  <c r="G15" i="3" s="1"/>
  <c r="I12" i="3"/>
  <c r="I13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AA13" i="1" l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G16" i="3"/>
  <c r="G17" i="3" s="1"/>
  <c r="G18" i="3" s="1"/>
  <c r="G19" i="3" s="1"/>
  <c r="G20" i="3" s="1"/>
  <c r="G21" i="3" s="1"/>
  <c r="G22" i="3" s="1"/>
  <c r="G23" i="3" s="1"/>
  <c r="G24" i="3" s="1"/>
  <c r="H13" i="3"/>
  <c r="H14" i="3" s="1"/>
  <c r="H15" i="3" s="1"/>
  <c r="J12" i="3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J13" i="1"/>
  <c r="H16" i="3" l="1"/>
  <c r="H17" i="3" s="1"/>
  <c r="H18" i="3" s="1"/>
  <c r="H19" i="3" s="1"/>
  <c r="H20" i="3" s="1"/>
  <c r="H21" i="3" s="1"/>
  <c r="H22" i="3" s="1"/>
  <c r="H23" i="3" s="1"/>
  <c r="H24" i="3" s="1"/>
  <c r="I13" i="3"/>
  <c r="I14" i="3" s="1"/>
  <c r="I15" i="3" s="1"/>
  <c r="K12" i="3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K13" i="1"/>
  <c r="I16" i="3" l="1"/>
  <c r="I17" i="3" s="1"/>
  <c r="I18" i="3" s="1"/>
  <c r="I19" i="3" s="1"/>
  <c r="I20" i="3" s="1"/>
  <c r="I21" i="3" s="1"/>
  <c r="I22" i="3" s="1"/>
  <c r="I23" i="3" s="1"/>
  <c r="I24" i="3" s="1"/>
  <c r="J13" i="3"/>
  <c r="J14" i="3" s="1"/>
  <c r="J15" i="3" s="1"/>
  <c r="L12" i="3"/>
  <c r="L13" i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J16" i="3" l="1"/>
  <c r="J17" i="3" s="1"/>
  <c r="J18" i="3" s="1"/>
  <c r="J19" i="3" s="1"/>
  <c r="J20" i="3" s="1"/>
  <c r="J21" i="3" s="1"/>
  <c r="J22" i="3" s="1"/>
  <c r="J23" i="3" s="1"/>
  <c r="J24" i="3" s="1"/>
  <c r="K13" i="3"/>
  <c r="K14" i="3" s="1"/>
  <c r="K15" i="3" s="1"/>
  <c r="M12" i="3"/>
  <c r="M13" i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K16" i="3" l="1"/>
  <c r="K17" i="3" s="1"/>
  <c r="K18" i="3" s="1"/>
  <c r="K19" i="3" s="1"/>
  <c r="K20" i="3" s="1"/>
  <c r="K21" i="3" s="1"/>
  <c r="K22" i="3" s="1"/>
  <c r="K23" i="3" s="1"/>
  <c r="K24" i="3" s="1"/>
  <c r="L13" i="3"/>
  <c r="L14" i="3" s="1"/>
  <c r="L15" i="3" s="1"/>
  <c r="N12" i="3"/>
  <c r="N13" i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L16" i="3" l="1"/>
  <c r="L17" i="3" s="1"/>
  <c r="L18" i="3" s="1"/>
  <c r="L19" i="3" s="1"/>
  <c r="L20" i="3" s="1"/>
  <c r="L21" i="3" s="1"/>
  <c r="L22" i="3" s="1"/>
  <c r="L23" i="3" s="1"/>
  <c r="L24" i="3" s="1"/>
  <c r="M13" i="3"/>
  <c r="M14" i="3" s="1"/>
  <c r="M15" i="3" s="1"/>
  <c r="O12" i="3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O13" i="1"/>
  <c r="M16" i="3" l="1"/>
  <c r="M17" i="3" s="1"/>
  <c r="M18" i="3" s="1"/>
  <c r="M19" i="3" s="1"/>
  <c r="M20" i="3" s="1"/>
  <c r="M21" i="3" s="1"/>
  <c r="M22" i="3" s="1"/>
  <c r="M23" i="3" s="1"/>
  <c r="M24" i="3" s="1"/>
  <c r="N13" i="3"/>
  <c r="N14" i="3" s="1"/>
  <c r="N15" i="3" s="1"/>
  <c r="P12" i="3"/>
  <c r="P13" i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N16" i="3" l="1"/>
  <c r="N17" i="3" s="1"/>
  <c r="N18" i="3" s="1"/>
  <c r="N19" i="3" s="1"/>
  <c r="N20" i="3" s="1"/>
  <c r="N21" i="3" s="1"/>
  <c r="N22" i="3" s="1"/>
  <c r="N23" i="3" s="1"/>
  <c r="N24" i="3" s="1"/>
  <c r="O13" i="3"/>
  <c r="O14" i="3" s="1"/>
  <c r="O15" i="3" s="1"/>
  <c r="Q12" i="3"/>
  <c r="Q13" i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O16" i="3" l="1"/>
  <c r="O17" i="3" s="1"/>
  <c r="O18" i="3" s="1"/>
  <c r="O19" i="3" s="1"/>
  <c r="O20" i="3" s="1"/>
  <c r="O21" i="3" s="1"/>
  <c r="O22" i="3" s="1"/>
  <c r="O23" i="3" s="1"/>
  <c r="O24" i="3" s="1"/>
  <c r="P13" i="3"/>
  <c r="P14" i="3" s="1"/>
  <c r="P15" i="3" s="1"/>
  <c r="R12" i="3"/>
  <c r="Q14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R13" i="1"/>
  <c r="P16" i="3" l="1"/>
  <c r="P17" i="3" s="1"/>
  <c r="P18" i="3" s="1"/>
  <c r="P19" i="3" s="1"/>
  <c r="P20" i="3" s="1"/>
  <c r="P21" i="3" s="1"/>
  <c r="P22" i="3" s="1"/>
  <c r="P23" i="3" s="1"/>
  <c r="P24" i="3" s="1"/>
  <c r="Q13" i="3"/>
  <c r="Q14" i="3" s="1"/>
  <c r="Q15" i="3" s="1"/>
  <c r="S12" i="3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S13" i="1"/>
  <c r="Q16" i="3" l="1"/>
  <c r="Q17" i="3" s="1"/>
  <c r="Q18" i="3" s="1"/>
  <c r="Q19" i="3" s="1"/>
  <c r="Q20" i="3" s="1"/>
  <c r="Q21" i="3" s="1"/>
  <c r="Q22" i="3" s="1"/>
  <c r="Q23" i="3" s="1"/>
  <c r="Q24" i="3" s="1"/>
  <c r="R13" i="3"/>
  <c r="R14" i="3" s="1"/>
  <c r="R15" i="3" s="1"/>
  <c r="T12" i="3"/>
  <c r="T13" i="1"/>
  <c r="S14" i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R16" i="3" l="1"/>
  <c r="R17" i="3" s="1"/>
  <c r="R18" i="3" s="1"/>
  <c r="R19" i="3" s="1"/>
  <c r="R20" i="3" s="1"/>
  <c r="R21" i="3" s="1"/>
  <c r="R22" i="3" s="1"/>
  <c r="R23" i="3" s="1"/>
  <c r="R24" i="3" s="1"/>
  <c r="S13" i="3"/>
  <c r="S14" i="3" s="1"/>
  <c r="S15" i="3" s="1"/>
  <c r="U12" i="3"/>
  <c r="U13" i="1"/>
  <c r="U14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S16" i="3" l="1"/>
  <c r="S17" i="3" s="1"/>
  <c r="S18" i="3" s="1"/>
  <c r="S19" i="3" s="1"/>
  <c r="S20" i="3" s="1"/>
  <c r="S21" i="3" s="1"/>
  <c r="S22" i="3" s="1"/>
  <c r="S23" i="3" s="1"/>
  <c r="S24" i="3" s="1"/>
  <c r="T13" i="3"/>
  <c r="T14" i="3" s="1"/>
  <c r="T15" i="3" s="1"/>
  <c r="U15" i="1"/>
  <c r="U16" i="1" s="1"/>
  <c r="U17" i="1" s="1"/>
  <c r="U18" i="1" s="1"/>
  <c r="U19" i="1" s="1"/>
  <c r="U20" i="1" s="1"/>
  <c r="U21" i="1" s="1"/>
  <c r="U22" i="1" s="1"/>
  <c r="U23" i="1" s="1"/>
  <c r="U24" i="1" s="1"/>
  <c r="U13" i="3" l="1"/>
  <c r="U14" i="3" s="1"/>
  <c r="U15" i="3" s="1"/>
  <c r="T16" i="3"/>
  <c r="T17" i="3" s="1"/>
  <c r="T18" i="3" s="1"/>
  <c r="T19" i="3" s="1"/>
  <c r="T20" i="3" s="1"/>
  <c r="T21" i="3" s="1"/>
  <c r="T22" i="3" s="1"/>
  <c r="T23" i="3" s="1"/>
  <c r="T24" i="3" s="1"/>
  <c r="U16" i="3" l="1"/>
  <c r="U17" i="3" s="1"/>
  <c r="U18" i="3" s="1"/>
  <c r="U19" i="3" s="1"/>
  <c r="U20" i="3" s="1"/>
  <c r="U21" i="3" s="1"/>
  <c r="U22" i="3" s="1"/>
  <c r="U23" i="3" s="1"/>
  <c r="U24" i="3" s="1"/>
  <c r="G8" i="3" s="1"/>
</calcChain>
</file>

<file path=xl/sharedStrings.xml><?xml version="1.0" encoding="utf-8"?>
<sst xmlns="http://schemas.openxmlformats.org/spreadsheetml/2006/main" count="105" uniqueCount="28">
  <si>
    <t>K</t>
  </si>
  <si>
    <t>E</t>
  </si>
  <si>
    <t>V</t>
  </si>
  <si>
    <t>L</t>
  </si>
  <si>
    <t>A</t>
  </si>
  <si>
    <t>R</t>
  </si>
  <si>
    <t>N</t>
  </si>
  <si>
    <t>I</t>
  </si>
  <si>
    <t>BLOSUM 62</t>
  </si>
  <si>
    <t>D</t>
  </si>
  <si>
    <t>C</t>
  </si>
  <si>
    <t>Q</t>
  </si>
  <si>
    <t>G</t>
  </si>
  <si>
    <t>H</t>
  </si>
  <si>
    <t>M</t>
  </si>
  <si>
    <t>F</t>
  </si>
  <si>
    <t>P</t>
  </si>
  <si>
    <t>S</t>
  </si>
  <si>
    <t>T</t>
  </si>
  <si>
    <t>W</t>
  </si>
  <si>
    <t>Y</t>
  </si>
  <si>
    <t>A Smith-Waterman Calculator</t>
  </si>
  <si>
    <t>Table below shows the Smith-Waterman scoring table for two protein sequences.</t>
  </si>
  <si>
    <t>Overall best score:</t>
  </si>
  <si>
    <t>(Judicious use of fill down/across will allow longer sequences.)</t>
  </si>
  <si>
    <t xml:space="preserve">Change the sequences highlighted in yellow as desired; scores should recalculate. </t>
  </si>
  <si>
    <t>Scoring is via Blosum62 (on sheet 3) with linear (not affine) gap cost of -4.</t>
  </si>
  <si>
    <t>; high-scoring cell(s) highlighted in pink.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</si>
</sst>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0" borderId="5" xfId="0" applyFont="1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  <xf numFmtId="0" fontId="2" fillId="0" borderId="1" xfId="0" applyFont="1" applyBorder="1" applyAlignment="1">
      <alignment horizontal="center"/>
    </xf>
    <xf numFmtId="1" fontId="0" fillId="0" borderId="1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0" xfId="0" applyNumberFormat="1" applyBorder="1"/>
    <xf numFmtId="1" fontId="0" fillId="0" borderId="9" xfId="0" applyNumberFormat="1" applyBorder="1"/>
    <xf numFmtId="1" fontId="0" fillId="0" borderId="14" xfId="0" applyNumberFormat="1" applyBorder="1"/>
    <xf numFmtId="1" fontId="0" fillId="0" borderId="1" xfId="0" applyNumberFormat="1" applyBorder="1"/>
    <xf numFmtId="1" fontId="0" fillId="0" borderId="13" xfId="0" applyNumberForma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E050-3E5C-BA40-9141-5F40F72A1AD1}">
  <dimension ref="B2:Y24"/>
  <sheetViews>
    <sheetView tabSelected="1" zoomScale="150" zoomScaleNormal="150" workbookViewId="0"/>
  </sheetViews>
  <sheetFormatPr baseColWidth="10" defaultRowHeight="16" x14ac:dyDescent="0.2"/>
  <cols>
    <col min="1" max="19" width="3.5" customWidth="1"/>
    <col min="20" max="25" width="3.83203125" customWidth="1"/>
  </cols>
  <sheetData>
    <row r="2" spans="2:25" x14ac:dyDescent="0.2">
      <c r="B2" s="29" t="s">
        <v>21</v>
      </c>
    </row>
    <row r="3" spans="2:25" x14ac:dyDescent="0.2"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2:25" x14ac:dyDescent="0.2">
      <c r="B4" s="30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2:25" x14ac:dyDescent="0.2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2:25" x14ac:dyDescent="0.2">
      <c r="B6" s="30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8" spans="2:25" x14ac:dyDescent="0.2">
      <c r="B8" t="s">
        <v>23</v>
      </c>
      <c r="G8">
        <f>MAX(C11:U24)</f>
        <v>11</v>
      </c>
      <c r="H8" t="s">
        <v>27</v>
      </c>
    </row>
    <row r="10" spans="2:25" x14ac:dyDescent="0.2">
      <c r="D10" s="28" t="s">
        <v>0</v>
      </c>
      <c r="E10" s="28" t="s">
        <v>6</v>
      </c>
      <c r="F10" s="28" t="s">
        <v>7</v>
      </c>
      <c r="G10" s="28" t="s">
        <v>1</v>
      </c>
      <c r="H10" s="28" t="s">
        <v>2</v>
      </c>
      <c r="I10" s="28" t="s">
        <v>7</v>
      </c>
      <c r="J10" s="28" t="s">
        <v>3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2:25" x14ac:dyDescent="0.2">
      <c r="C11" s="11">
        <v>0</v>
      </c>
      <c r="D11" s="12">
        <f>IF(ISBLANK(D$10),"",0)</f>
        <v>0</v>
      </c>
      <c r="E11" s="12">
        <f t="shared" ref="E11:U11" si="0">IF(ISBLANK(E$10),"",0)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2" t="str">
        <f t="shared" si="0"/>
        <v/>
      </c>
      <c r="O11" s="12" t="str">
        <f t="shared" si="0"/>
        <v/>
      </c>
      <c r="P11" s="12" t="str">
        <f t="shared" si="0"/>
        <v/>
      </c>
      <c r="Q11" s="12" t="str">
        <f t="shared" si="0"/>
        <v/>
      </c>
      <c r="R11" s="12" t="str">
        <f t="shared" si="0"/>
        <v/>
      </c>
      <c r="S11" s="12" t="str">
        <f t="shared" si="0"/>
        <v/>
      </c>
      <c r="T11" s="12" t="str">
        <f t="shared" si="0"/>
        <v/>
      </c>
      <c r="U11" s="13" t="str">
        <f t="shared" si="0"/>
        <v/>
      </c>
    </row>
    <row r="12" spans="2:25" x14ac:dyDescent="0.2">
      <c r="B12" s="28" t="s">
        <v>0</v>
      </c>
      <c r="C12" s="14">
        <f>IF(ISBLANK($B12),"",0)</f>
        <v>0</v>
      </c>
      <c r="D12" s="9">
        <f>IF(OR(ISBLANK(D$10),ISBLANK($B12)),"",MAX(0,D11-4,C12-4,C11+VLOOKUP(D$10,BLOSUM62!$A$3:$U$22,1+HLOOKUP($B12,BLOSUM62!$B$2:$U$23,22,FALSE),FALSE)))</f>
        <v>5</v>
      </c>
      <c r="E12" s="9">
        <f>IF(OR(ISBLANK(E$10),ISBLANK($B12)),"",MAX(0,E11-4,D12-4,D11+VLOOKUP(E$10,BLOSUM62!$A$3:$U$22,1+HLOOKUP($B12,BLOSUM62!$B$2:$U$23,22,FALSE),FALSE)))</f>
        <v>1</v>
      </c>
      <c r="F12" s="9">
        <f>IF(OR(ISBLANK(F$10),ISBLANK($B12)),"",MAX(0,F11-4,E12-4,E11+VLOOKUP(F$10,BLOSUM62!$A$3:$U$22,1+HLOOKUP($B12,BLOSUM62!$B$2:$U$23,22,FALSE),FALSE)))</f>
        <v>0</v>
      </c>
      <c r="G12" s="9">
        <f>IF(OR(ISBLANK(G$10),ISBLANK($B12)),"",MAX(0,G11-4,F12-4,F11+VLOOKUP(G$10,BLOSUM62!$A$3:$U$22,1+HLOOKUP($B12,BLOSUM62!$B$2:$U$23,22,FALSE),FALSE)))</f>
        <v>1</v>
      </c>
      <c r="H12" s="9">
        <f>IF(OR(ISBLANK(H$10),ISBLANK($B12)),"",MAX(0,H11-4,G12-4,G11+VLOOKUP(H$10,BLOSUM62!$A$3:$U$22,1+HLOOKUP($B12,BLOSUM62!$B$2:$U$23,22,FALSE),FALSE)))</f>
        <v>0</v>
      </c>
      <c r="I12" s="9">
        <f>IF(OR(ISBLANK(I$10),ISBLANK($B12)),"",MAX(0,I11-4,H12-4,H11+VLOOKUP(I$10,BLOSUM62!$A$3:$U$22,1+HLOOKUP($B12,BLOSUM62!$B$2:$U$23,22,FALSE),FALSE)))</f>
        <v>0</v>
      </c>
      <c r="J12" s="9">
        <f>IF(OR(ISBLANK(J$10),ISBLANK($B12)),"",MAX(0,J11-4,I12-4,I11+VLOOKUP(J$10,BLOSUM62!$A$3:$U$22,1+HLOOKUP($B12,BLOSUM62!$B$2:$U$23,22,FALSE),FALSE)))</f>
        <v>0</v>
      </c>
      <c r="K12" s="9" t="str">
        <f>IF(OR(ISBLANK(K$10),ISBLANK($B12)),"",MAX(0,K11-4,J12-4,J11+VLOOKUP(K$10,BLOSUM62!$A$3:$U$22,1+HLOOKUP($B12,BLOSUM62!$B$2:$U$23,22,FALSE),FALSE)))</f>
        <v/>
      </c>
      <c r="L12" s="9" t="str">
        <f>IF(OR(ISBLANK(L$10),ISBLANK($B12)),"",MAX(0,L11-4,K12-4,K11+VLOOKUP(L$10,BLOSUM62!$A$3:$U$22,1+HLOOKUP($B12,BLOSUM62!$B$2:$U$23,22,FALSE),FALSE)))</f>
        <v/>
      </c>
      <c r="M12" s="9" t="str">
        <f>IF(OR(ISBLANK(M$10),ISBLANK($B12)),"",MAX(0,M11-4,L12-4,L11+VLOOKUP(M$10,BLOSUM62!$A$3:$U$22,1+HLOOKUP($B12,BLOSUM62!$B$2:$U$23,22,FALSE),FALSE)))</f>
        <v/>
      </c>
      <c r="N12" s="9" t="str">
        <f>IF(OR(ISBLANK(N$10),ISBLANK($B12)),"",MAX(0,N11-4,M12-4,M11+VLOOKUP(N$10,BLOSUM62!$A$3:$U$22,1+HLOOKUP($B12,BLOSUM62!$B$2:$U$23,22,FALSE),FALSE)))</f>
        <v/>
      </c>
      <c r="O12" s="9" t="str">
        <f>IF(OR(ISBLANK(O$10),ISBLANK($B12)),"",MAX(0,O11-4,N12-4,N11+VLOOKUP(O$10,BLOSUM62!$A$3:$U$22,1+HLOOKUP($B12,BLOSUM62!$B$2:$U$23,22,FALSE),FALSE)))</f>
        <v/>
      </c>
      <c r="P12" s="9" t="str">
        <f>IF(OR(ISBLANK(P$10),ISBLANK($B12)),"",MAX(0,P11-4,O12-4,O11+VLOOKUP(P$10,BLOSUM62!$A$3:$U$22,1+HLOOKUP($B12,BLOSUM62!$B$2:$U$23,22,FALSE),FALSE)))</f>
        <v/>
      </c>
      <c r="Q12" s="9" t="str">
        <f>IF(OR(ISBLANK(Q$10),ISBLANK($B12)),"",MAX(0,Q11-4,P12-4,P11+VLOOKUP(Q$10,BLOSUM62!$A$3:$U$22,1+HLOOKUP($B12,BLOSUM62!$B$2:$U$23,22,FALSE),FALSE)))</f>
        <v/>
      </c>
      <c r="R12" s="9" t="str">
        <f>IF(OR(ISBLANK(R$10),ISBLANK($B12)),"",MAX(0,R11-4,Q12-4,Q11+VLOOKUP(R$10,BLOSUM62!$A$3:$U$22,1+HLOOKUP($B12,BLOSUM62!$B$2:$U$23,22,FALSE),FALSE)))</f>
        <v/>
      </c>
      <c r="S12" s="9" t="str">
        <f>IF(OR(ISBLANK(S$10),ISBLANK($B12)),"",MAX(0,S11-4,R12-4,R11+VLOOKUP(S$10,BLOSUM62!$A$3:$U$22,1+HLOOKUP($B12,BLOSUM62!$B$2:$U$23,22,FALSE),FALSE)))</f>
        <v/>
      </c>
      <c r="T12" s="9" t="str">
        <f>IF(OR(ISBLANK(T$10),ISBLANK($B12)),"",MAX(0,T11-4,S12-4,S11+VLOOKUP(T$10,BLOSUM62!$A$3:$U$22,1+HLOOKUP($B12,BLOSUM62!$B$2:$U$23,22,FALSE),FALSE)))</f>
        <v/>
      </c>
      <c r="U12" s="10" t="str">
        <f>IF(OR(ISBLANK(U$10),ISBLANK($B12)),"",MAX(0,U11-4,T12-4,T11+VLOOKUP(U$10,BLOSUM62!$A$3:$U$22,1+HLOOKUP($B12,BLOSUM62!$B$2:$U$23,22,FALSE),FALSE)))</f>
        <v/>
      </c>
    </row>
    <row r="13" spans="2:25" x14ac:dyDescent="0.2">
      <c r="B13" s="28" t="s">
        <v>1</v>
      </c>
      <c r="C13" s="14">
        <f t="shared" ref="C13:C24" si="1">IF(ISBLANK($B13),"",0)</f>
        <v>0</v>
      </c>
      <c r="D13" s="9">
        <f>IF(OR(ISBLANK(D$10),ISBLANK($B13)),"",MAX(0,D12-4,C13-4,C12+VLOOKUP(D$10,BLOSUM62!$A$3:$U$22,1+HLOOKUP($B13,BLOSUM62!$B$2:$U$23,22,FALSE),FALSE)))</f>
        <v>1</v>
      </c>
      <c r="E13" s="9">
        <f>IF(OR(ISBLANK(E$10),ISBLANK($B13)),"",MAX(0,E12-4,D13-4,D12+VLOOKUP(E$10,BLOSUM62!$A$3:$U$22,1+HLOOKUP($B13,BLOSUM62!$B$2:$U$23,22,FALSE),FALSE)))</f>
        <v>5</v>
      </c>
      <c r="F13" s="9">
        <f>IF(OR(ISBLANK(F$10),ISBLANK($B13)),"",MAX(0,F12-4,E13-4,E12+VLOOKUP(F$10,BLOSUM62!$A$3:$U$22,1+HLOOKUP($B13,BLOSUM62!$B$2:$U$23,22,FALSE),FALSE)))</f>
        <v>1</v>
      </c>
      <c r="G13" s="9">
        <f>IF(OR(ISBLANK(G$10),ISBLANK($B13)),"",MAX(0,G12-4,F13-4,F12+VLOOKUP(G$10,BLOSUM62!$A$3:$U$22,1+HLOOKUP($B13,BLOSUM62!$B$2:$U$23,22,FALSE),FALSE)))</f>
        <v>5</v>
      </c>
      <c r="H13" s="9">
        <f>IF(OR(ISBLANK(H$10),ISBLANK($B13)),"",MAX(0,H12-4,G13-4,G12+VLOOKUP(H$10,BLOSUM62!$A$3:$U$22,1+HLOOKUP($B13,BLOSUM62!$B$2:$U$23,22,FALSE),FALSE)))</f>
        <v>1</v>
      </c>
      <c r="I13" s="9">
        <f>IF(OR(ISBLANK(I$10),ISBLANK($B13)),"",MAX(0,I12-4,H13-4,H12+VLOOKUP(I$10,BLOSUM62!$A$3:$U$22,1+HLOOKUP($B13,BLOSUM62!$B$2:$U$23,22,FALSE),FALSE)))</f>
        <v>0</v>
      </c>
      <c r="J13" s="9">
        <f>IF(OR(ISBLANK(J$10),ISBLANK($B13)),"",MAX(0,J12-4,I13-4,I12+VLOOKUP(J$10,BLOSUM62!$A$3:$U$22,1+HLOOKUP($B13,BLOSUM62!$B$2:$U$23,22,FALSE),FALSE)))</f>
        <v>0</v>
      </c>
      <c r="K13" s="9" t="str">
        <f>IF(OR(ISBLANK(K$10),ISBLANK($B13)),"",MAX(0,K12-4,J13-4,J12+VLOOKUP(K$10,BLOSUM62!$A$3:$U$22,1+HLOOKUP($B13,BLOSUM62!$B$2:$U$23,22,FALSE),FALSE)))</f>
        <v/>
      </c>
      <c r="L13" s="9" t="str">
        <f>IF(OR(ISBLANK(L$10),ISBLANK($B13)),"",MAX(0,L12-4,K13-4,K12+VLOOKUP(L$10,BLOSUM62!$A$3:$U$22,1+HLOOKUP($B13,BLOSUM62!$B$2:$U$23,22,FALSE),FALSE)))</f>
        <v/>
      </c>
      <c r="M13" s="9" t="str">
        <f>IF(OR(ISBLANK(M$10),ISBLANK($B13)),"",MAX(0,M12-4,L13-4,L12+VLOOKUP(M$10,BLOSUM62!$A$3:$U$22,1+HLOOKUP($B13,BLOSUM62!$B$2:$U$23,22,FALSE),FALSE)))</f>
        <v/>
      </c>
      <c r="N13" s="9" t="str">
        <f>IF(OR(ISBLANK(N$10),ISBLANK($B13)),"",MAX(0,N12-4,M13-4,M12+VLOOKUP(N$10,BLOSUM62!$A$3:$U$22,1+HLOOKUP($B13,BLOSUM62!$B$2:$U$23,22,FALSE),FALSE)))</f>
        <v/>
      </c>
      <c r="O13" s="9" t="str">
        <f>IF(OR(ISBLANK(O$10),ISBLANK($B13)),"",MAX(0,O12-4,N13-4,N12+VLOOKUP(O$10,BLOSUM62!$A$3:$U$22,1+HLOOKUP($B13,BLOSUM62!$B$2:$U$23,22,FALSE),FALSE)))</f>
        <v/>
      </c>
      <c r="P13" s="9" t="str">
        <f>IF(OR(ISBLANK(P$10),ISBLANK($B13)),"",MAX(0,P12-4,O13-4,O12+VLOOKUP(P$10,BLOSUM62!$A$3:$U$22,1+HLOOKUP($B13,BLOSUM62!$B$2:$U$23,22,FALSE),FALSE)))</f>
        <v/>
      </c>
      <c r="Q13" s="9" t="str">
        <f>IF(OR(ISBLANK(Q$10),ISBLANK($B13)),"",MAX(0,Q12-4,P13-4,P12+VLOOKUP(Q$10,BLOSUM62!$A$3:$U$22,1+HLOOKUP($B13,BLOSUM62!$B$2:$U$23,22,FALSE),FALSE)))</f>
        <v/>
      </c>
      <c r="R13" s="9" t="str">
        <f>IF(OR(ISBLANK(R$10),ISBLANK($B13)),"",MAX(0,R12-4,Q13-4,Q12+VLOOKUP(R$10,BLOSUM62!$A$3:$U$22,1+HLOOKUP($B13,BLOSUM62!$B$2:$U$23,22,FALSE),FALSE)))</f>
        <v/>
      </c>
      <c r="S13" s="9" t="str">
        <f>IF(OR(ISBLANK(S$10),ISBLANK($B13)),"",MAX(0,S12-4,R13-4,R12+VLOOKUP(S$10,BLOSUM62!$A$3:$U$22,1+HLOOKUP($B13,BLOSUM62!$B$2:$U$23,22,FALSE),FALSE)))</f>
        <v/>
      </c>
      <c r="T13" s="9" t="str">
        <f>IF(OR(ISBLANK(T$10),ISBLANK($B13)),"",MAX(0,T12-4,S13-4,S12+VLOOKUP(T$10,BLOSUM62!$A$3:$U$22,1+HLOOKUP($B13,BLOSUM62!$B$2:$U$23,22,FALSE),FALSE)))</f>
        <v/>
      </c>
      <c r="U13" s="10" t="str">
        <f>IF(OR(ISBLANK(U$10),ISBLANK($B13)),"",MAX(0,U12-4,T13-4,T12+VLOOKUP(U$10,BLOSUM62!$A$3:$U$22,1+HLOOKUP($B13,BLOSUM62!$B$2:$U$23,22,FALSE),FALSE)))</f>
        <v/>
      </c>
    </row>
    <row r="14" spans="2:25" x14ac:dyDescent="0.2">
      <c r="B14" s="28" t="s">
        <v>2</v>
      </c>
      <c r="C14" s="14">
        <f t="shared" si="1"/>
        <v>0</v>
      </c>
      <c r="D14" s="9">
        <f>IF(OR(ISBLANK(D$10),ISBLANK($B14)),"",MAX(0,D13-4,C14-4,C13+VLOOKUP(D$10,BLOSUM62!$A$3:$U$22,1+HLOOKUP($B14,BLOSUM62!$B$2:$U$23,22,FALSE),FALSE)))</f>
        <v>0</v>
      </c>
      <c r="E14" s="9">
        <f>IF(OR(ISBLANK(E$10),ISBLANK($B14)),"",MAX(0,E13-4,D14-4,D13+VLOOKUP(E$10,BLOSUM62!$A$3:$U$22,1+HLOOKUP($B14,BLOSUM62!$B$2:$U$23,22,FALSE),FALSE)))</f>
        <v>1</v>
      </c>
      <c r="F14" s="9">
        <f>IF(OR(ISBLANK(F$10),ISBLANK($B14)),"",MAX(0,F13-4,E14-4,E13+VLOOKUP(F$10,BLOSUM62!$A$3:$U$22,1+HLOOKUP($B14,BLOSUM62!$B$2:$U$23,22,FALSE),FALSE)))</f>
        <v>8</v>
      </c>
      <c r="G14" s="9">
        <f>IF(OR(ISBLANK(G$10),ISBLANK($B14)),"",MAX(0,G13-4,F14-4,F13+VLOOKUP(G$10,BLOSUM62!$A$3:$U$22,1+HLOOKUP($B14,BLOSUM62!$B$2:$U$23,22,FALSE),FALSE)))</f>
        <v>4</v>
      </c>
      <c r="H14" s="9">
        <f>IF(OR(ISBLANK(H$10),ISBLANK($B14)),"",MAX(0,H13-4,G14-4,G13+VLOOKUP(H$10,BLOSUM62!$A$3:$U$22,1+HLOOKUP($B14,BLOSUM62!$B$2:$U$23,22,FALSE),FALSE)))</f>
        <v>9</v>
      </c>
      <c r="I14" s="9">
        <f>IF(OR(ISBLANK(I$10),ISBLANK($B14)),"",MAX(0,I13-4,H14-4,H13+VLOOKUP(I$10,BLOSUM62!$A$3:$U$22,1+HLOOKUP($B14,BLOSUM62!$B$2:$U$23,22,FALSE),FALSE)))</f>
        <v>5</v>
      </c>
      <c r="J14" s="9">
        <f>IF(OR(ISBLANK(J$10),ISBLANK($B14)),"",MAX(0,J13-4,I14-4,I13+VLOOKUP(J$10,BLOSUM62!$A$3:$U$22,1+HLOOKUP($B14,BLOSUM62!$B$2:$U$23,22,FALSE),FALSE)))</f>
        <v>1</v>
      </c>
      <c r="K14" s="9" t="str">
        <f>IF(OR(ISBLANK(K$10),ISBLANK($B14)),"",MAX(0,K13-4,J14-4,J13+VLOOKUP(K$10,BLOSUM62!$A$3:$U$22,1+HLOOKUP($B14,BLOSUM62!$B$2:$U$23,22,FALSE),FALSE)))</f>
        <v/>
      </c>
      <c r="L14" s="9" t="str">
        <f>IF(OR(ISBLANK(L$10),ISBLANK($B14)),"",MAX(0,L13-4,K14-4,K13+VLOOKUP(L$10,BLOSUM62!$A$3:$U$22,1+HLOOKUP($B14,BLOSUM62!$B$2:$U$23,22,FALSE),FALSE)))</f>
        <v/>
      </c>
      <c r="M14" s="9" t="str">
        <f>IF(OR(ISBLANK(M$10),ISBLANK($B14)),"",MAX(0,M13-4,L14-4,L13+VLOOKUP(M$10,BLOSUM62!$A$3:$U$22,1+HLOOKUP($B14,BLOSUM62!$B$2:$U$23,22,FALSE),FALSE)))</f>
        <v/>
      </c>
      <c r="N14" s="9" t="str">
        <f>IF(OR(ISBLANK(N$10),ISBLANK($B14)),"",MAX(0,N13-4,M14-4,M13+VLOOKUP(N$10,BLOSUM62!$A$3:$U$22,1+HLOOKUP($B14,BLOSUM62!$B$2:$U$23,22,FALSE),FALSE)))</f>
        <v/>
      </c>
      <c r="O14" s="9" t="str">
        <f>IF(OR(ISBLANK(O$10),ISBLANK($B14)),"",MAX(0,O13-4,N14-4,N13+VLOOKUP(O$10,BLOSUM62!$A$3:$U$22,1+HLOOKUP($B14,BLOSUM62!$B$2:$U$23,22,FALSE),FALSE)))</f>
        <v/>
      </c>
      <c r="P14" s="9" t="str">
        <f>IF(OR(ISBLANK(P$10),ISBLANK($B14)),"",MAX(0,P13-4,O14-4,O13+VLOOKUP(P$10,BLOSUM62!$A$3:$U$22,1+HLOOKUP($B14,BLOSUM62!$B$2:$U$23,22,FALSE),FALSE)))</f>
        <v/>
      </c>
      <c r="Q14" s="9" t="str">
        <f>IF(OR(ISBLANK(Q$10),ISBLANK($B14)),"",MAX(0,Q13-4,P14-4,P13+VLOOKUP(Q$10,BLOSUM62!$A$3:$U$22,1+HLOOKUP($B14,BLOSUM62!$B$2:$U$23,22,FALSE),FALSE)))</f>
        <v/>
      </c>
      <c r="R14" s="9" t="str">
        <f>IF(OR(ISBLANK(R$10),ISBLANK($B14)),"",MAX(0,R13-4,Q14-4,Q13+VLOOKUP(R$10,BLOSUM62!$A$3:$U$22,1+HLOOKUP($B14,BLOSUM62!$B$2:$U$23,22,FALSE),FALSE)))</f>
        <v/>
      </c>
      <c r="S14" s="9" t="str">
        <f>IF(OR(ISBLANK(S$10),ISBLANK($B14)),"",MAX(0,S13-4,R14-4,R13+VLOOKUP(S$10,BLOSUM62!$A$3:$U$22,1+HLOOKUP($B14,BLOSUM62!$B$2:$U$23,22,FALSE),FALSE)))</f>
        <v/>
      </c>
      <c r="T14" s="9" t="str">
        <f>IF(OR(ISBLANK(T$10),ISBLANK($B14)),"",MAX(0,T13-4,S14-4,S13+VLOOKUP(T$10,BLOSUM62!$A$3:$U$22,1+HLOOKUP($B14,BLOSUM62!$B$2:$U$23,22,FALSE),FALSE)))</f>
        <v/>
      </c>
      <c r="U14" s="10" t="str">
        <f>IF(OR(ISBLANK(U$10),ISBLANK($B14)),"",MAX(0,U13-4,T14-4,T13+VLOOKUP(U$10,BLOSUM62!$A$3:$U$22,1+HLOOKUP($B14,BLOSUM62!$B$2:$U$23,22,FALSE),FALSE)))</f>
        <v/>
      </c>
    </row>
    <row r="15" spans="2:25" x14ac:dyDescent="0.2">
      <c r="B15" s="28" t="s">
        <v>3</v>
      </c>
      <c r="C15" s="14">
        <f t="shared" si="1"/>
        <v>0</v>
      </c>
      <c r="D15" s="9">
        <f>IF(OR(ISBLANK(D$10),ISBLANK($B15)),"",MAX(0,D14-4,C15-4,C14+VLOOKUP(D$10,BLOSUM62!$A$3:$U$22,1+HLOOKUP($B15,BLOSUM62!$B$2:$U$23,22,FALSE),FALSE)))</f>
        <v>0</v>
      </c>
      <c r="E15" s="9">
        <f>IF(OR(ISBLANK(E$10),ISBLANK($B15)),"",MAX(0,E14-4,D15-4,D14+VLOOKUP(E$10,BLOSUM62!$A$3:$U$22,1+HLOOKUP($B15,BLOSUM62!$B$2:$U$23,22,FALSE),FALSE)))</f>
        <v>0</v>
      </c>
      <c r="F15" s="9">
        <f>IF(OR(ISBLANK(F$10),ISBLANK($B15)),"",MAX(0,F14-4,E15-4,E14+VLOOKUP(F$10,BLOSUM62!$A$3:$U$22,1+HLOOKUP($B15,BLOSUM62!$B$2:$U$23,22,FALSE),FALSE)))</f>
        <v>4</v>
      </c>
      <c r="G15" s="9">
        <f>IF(OR(ISBLANK(G$10),ISBLANK($B15)),"",MAX(0,G14-4,F15-4,F14+VLOOKUP(G$10,BLOSUM62!$A$3:$U$22,1+HLOOKUP($B15,BLOSUM62!$B$2:$U$23,22,FALSE),FALSE)))</f>
        <v>5</v>
      </c>
      <c r="H15" s="9">
        <f>IF(OR(ISBLANK(H$10),ISBLANK($B15)),"",MAX(0,H14-4,G15-4,G14+VLOOKUP(H$10,BLOSUM62!$A$3:$U$22,1+HLOOKUP($B15,BLOSUM62!$B$2:$U$23,22,FALSE),FALSE)))</f>
        <v>5</v>
      </c>
      <c r="I15" s="9">
        <f>IF(OR(ISBLANK(I$10),ISBLANK($B15)),"",MAX(0,I14-4,H15-4,H14+VLOOKUP(I$10,BLOSUM62!$A$3:$U$22,1+HLOOKUP($B15,BLOSUM62!$B$2:$U$23,22,FALSE),FALSE)))</f>
        <v>11</v>
      </c>
      <c r="J15" s="9">
        <f>IF(OR(ISBLANK(J$10),ISBLANK($B15)),"",MAX(0,J14-4,I15-4,I14+VLOOKUP(J$10,BLOSUM62!$A$3:$U$22,1+HLOOKUP($B15,BLOSUM62!$B$2:$U$23,22,FALSE),FALSE)))</f>
        <v>9</v>
      </c>
      <c r="K15" s="9" t="str">
        <f>IF(OR(ISBLANK(K$10),ISBLANK($B15)),"",MAX(0,K14-4,J15-4,J14+VLOOKUP(K$10,BLOSUM62!$A$3:$U$22,1+HLOOKUP($B15,BLOSUM62!$B$2:$U$23,22,FALSE),FALSE)))</f>
        <v/>
      </c>
      <c r="L15" s="9" t="str">
        <f>IF(OR(ISBLANK(L$10),ISBLANK($B15)),"",MAX(0,L14-4,K15-4,K14+VLOOKUP(L$10,BLOSUM62!$A$3:$U$22,1+HLOOKUP($B15,BLOSUM62!$B$2:$U$23,22,FALSE),FALSE)))</f>
        <v/>
      </c>
      <c r="M15" s="9" t="str">
        <f>IF(OR(ISBLANK(M$10),ISBLANK($B15)),"",MAX(0,M14-4,L15-4,L14+VLOOKUP(M$10,BLOSUM62!$A$3:$U$22,1+HLOOKUP($B15,BLOSUM62!$B$2:$U$23,22,FALSE),FALSE)))</f>
        <v/>
      </c>
      <c r="N15" s="9" t="str">
        <f>IF(OR(ISBLANK(N$10),ISBLANK($B15)),"",MAX(0,N14-4,M15-4,M14+VLOOKUP(N$10,BLOSUM62!$A$3:$U$22,1+HLOOKUP($B15,BLOSUM62!$B$2:$U$23,22,FALSE),FALSE)))</f>
        <v/>
      </c>
      <c r="O15" s="9" t="str">
        <f>IF(OR(ISBLANK(O$10),ISBLANK($B15)),"",MAX(0,O14-4,N15-4,N14+VLOOKUP(O$10,BLOSUM62!$A$3:$U$22,1+HLOOKUP($B15,BLOSUM62!$B$2:$U$23,22,FALSE),FALSE)))</f>
        <v/>
      </c>
      <c r="P15" s="9" t="str">
        <f>IF(OR(ISBLANK(P$10),ISBLANK($B15)),"",MAX(0,P14-4,O15-4,O14+VLOOKUP(P$10,BLOSUM62!$A$3:$U$22,1+HLOOKUP($B15,BLOSUM62!$B$2:$U$23,22,FALSE),FALSE)))</f>
        <v/>
      </c>
      <c r="Q15" s="9" t="str">
        <f>IF(OR(ISBLANK(Q$10),ISBLANK($B15)),"",MAX(0,Q14-4,P15-4,P14+VLOOKUP(Q$10,BLOSUM62!$A$3:$U$22,1+HLOOKUP($B15,BLOSUM62!$B$2:$U$23,22,FALSE),FALSE)))</f>
        <v/>
      </c>
      <c r="R15" s="9" t="str">
        <f>IF(OR(ISBLANK(R$10),ISBLANK($B15)),"",MAX(0,R14-4,Q15-4,Q14+VLOOKUP(R$10,BLOSUM62!$A$3:$U$22,1+HLOOKUP($B15,BLOSUM62!$B$2:$U$23,22,FALSE),FALSE)))</f>
        <v/>
      </c>
      <c r="S15" s="9" t="str">
        <f>IF(OR(ISBLANK(S$10),ISBLANK($B15)),"",MAX(0,S14-4,R15-4,R14+VLOOKUP(S$10,BLOSUM62!$A$3:$U$22,1+HLOOKUP($B15,BLOSUM62!$B$2:$U$23,22,FALSE),FALSE)))</f>
        <v/>
      </c>
      <c r="T15" s="9" t="str">
        <f>IF(OR(ISBLANK(T$10),ISBLANK($B15)),"",MAX(0,T14-4,S15-4,S14+VLOOKUP(T$10,BLOSUM62!$A$3:$U$22,1+HLOOKUP($B15,BLOSUM62!$B$2:$U$23,22,FALSE),FALSE)))</f>
        <v/>
      </c>
      <c r="U15" s="10" t="str">
        <f>IF(OR(ISBLANK(U$10),ISBLANK($B15)),"",MAX(0,U14-4,T15-4,T14+VLOOKUP(U$10,BLOSUM62!$A$3:$U$22,1+HLOOKUP($B15,BLOSUM62!$B$2:$U$23,22,FALSE),FALSE)))</f>
        <v/>
      </c>
    </row>
    <row r="16" spans="2:25" x14ac:dyDescent="0.2">
      <c r="B16" s="28" t="s">
        <v>4</v>
      </c>
      <c r="C16" s="14">
        <f t="shared" si="1"/>
        <v>0</v>
      </c>
      <c r="D16" s="9">
        <f>IF(OR(ISBLANK(D$10),ISBLANK($B16)),"",MAX(0,D15-4,C16-4,C15+VLOOKUP(D$10,BLOSUM62!$A$3:$U$22,1+HLOOKUP($B16,BLOSUM62!$B$2:$U$23,22,FALSE),FALSE)))</f>
        <v>0</v>
      </c>
      <c r="E16" s="9">
        <f>IF(OR(ISBLANK(E$10),ISBLANK($B16)),"",MAX(0,E15-4,D16-4,D15+VLOOKUP(E$10,BLOSUM62!$A$3:$U$22,1+HLOOKUP($B16,BLOSUM62!$B$2:$U$23,22,FALSE),FALSE)))</f>
        <v>0</v>
      </c>
      <c r="F16" s="9">
        <f>IF(OR(ISBLANK(F$10),ISBLANK($B16)),"",MAX(0,F15-4,E16-4,E15+VLOOKUP(F$10,BLOSUM62!$A$3:$U$22,1+HLOOKUP($B16,BLOSUM62!$B$2:$U$23,22,FALSE),FALSE)))</f>
        <v>0</v>
      </c>
      <c r="G16" s="9">
        <f>IF(OR(ISBLANK(G$10),ISBLANK($B16)),"",MAX(0,G15-4,F16-4,F15+VLOOKUP(G$10,BLOSUM62!$A$3:$U$22,1+HLOOKUP($B16,BLOSUM62!$B$2:$U$23,22,FALSE),FALSE)))</f>
        <v>3</v>
      </c>
      <c r="H16" s="9">
        <f>IF(OR(ISBLANK(H$10),ISBLANK($B16)),"",MAX(0,H15-4,G16-4,G15+VLOOKUP(H$10,BLOSUM62!$A$3:$U$22,1+HLOOKUP($B16,BLOSUM62!$B$2:$U$23,22,FALSE),FALSE)))</f>
        <v>5</v>
      </c>
      <c r="I16" s="9">
        <f>IF(OR(ISBLANK(I$10),ISBLANK($B16)),"",MAX(0,I15-4,H16-4,H15+VLOOKUP(I$10,BLOSUM62!$A$3:$U$22,1+HLOOKUP($B16,BLOSUM62!$B$2:$U$23,22,FALSE),FALSE)))</f>
        <v>7</v>
      </c>
      <c r="J16" s="9">
        <f>IF(OR(ISBLANK(J$10),ISBLANK($B16)),"",MAX(0,J15-4,I16-4,I15+VLOOKUP(J$10,BLOSUM62!$A$3:$U$22,1+HLOOKUP($B16,BLOSUM62!$B$2:$U$23,22,FALSE),FALSE)))</f>
        <v>10</v>
      </c>
      <c r="K16" s="9" t="str">
        <f>IF(OR(ISBLANK(K$10),ISBLANK($B16)),"",MAX(0,K15-4,J16-4,J15+VLOOKUP(K$10,BLOSUM62!$A$3:$U$22,1+HLOOKUP($B16,BLOSUM62!$B$2:$U$23,22,FALSE),FALSE)))</f>
        <v/>
      </c>
      <c r="L16" s="9" t="str">
        <f>IF(OR(ISBLANK(L$10),ISBLANK($B16)),"",MAX(0,L15-4,K16-4,K15+VLOOKUP(L$10,BLOSUM62!$A$3:$U$22,1+HLOOKUP($B16,BLOSUM62!$B$2:$U$23,22,FALSE),FALSE)))</f>
        <v/>
      </c>
      <c r="M16" s="9" t="str">
        <f>IF(OR(ISBLANK(M$10),ISBLANK($B16)),"",MAX(0,M15-4,L16-4,L15+VLOOKUP(M$10,BLOSUM62!$A$3:$U$22,1+HLOOKUP($B16,BLOSUM62!$B$2:$U$23,22,FALSE),FALSE)))</f>
        <v/>
      </c>
      <c r="N16" s="9" t="str">
        <f>IF(OR(ISBLANK(N$10),ISBLANK($B16)),"",MAX(0,N15-4,M16-4,M15+VLOOKUP(N$10,BLOSUM62!$A$3:$U$22,1+HLOOKUP($B16,BLOSUM62!$B$2:$U$23,22,FALSE),FALSE)))</f>
        <v/>
      </c>
      <c r="O16" s="9" t="str">
        <f>IF(OR(ISBLANK(O$10),ISBLANK($B16)),"",MAX(0,O15-4,N16-4,N15+VLOOKUP(O$10,BLOSUM62!$A$3:$U$22,1+HLOOKUP($B16,BLOSUM62!$B$2:$U$23,22,FALSE),FALSE)))</f>
        <v/>
      </c>
      <c r="P16" s="9" t="str">
        <f>IF(OR(ISBLANK(P$10),ISBLANK($B16)),"",MAX(0,P15-4,O16-4,O15+VLOOKUP(P$10,BLOSUM62!$A$3:$U$22,1+HLOOKUP($B16,BLOSUM62!$B$2:$U$23,22,FALSE),FALSE)))</f>
        <v/>
      </c>
      <c r="Q16" s="9" t="str">
        <f>IF(OR(ISBLANK(Q$10),ISBLANK($B16)),"",MAX(0,Q15-4,P16-4,P15+VLOOKUP(Q$10,BLOSUM62!$A$3:$U$22,1+HLOOKUP($B16,BLOSUM62!$B$2:$U$23,22,FALSE),FALSE)))</f>
        <v/>
      </c>
      <c r="R16" s="9" t="str">
        <f>IF(OR(ISBLANK(R$10),ISBLANK($B16)),"",MAX(0,R15-4,Q16-4,Q15+VLOOKUP(R$10,BLOSUM62!$A$3:$U$22,1+HLOOKUP($B16,BLOSUM62!$B$2:$U$23,22,FALSE),FALSE)))</f>
        <v/>
      </c>
      <c r="S16" s="9" t="str">
        <f>IF(OR(ISBLANK(S$10),ISBLANK($B16)),"",MAX(0,S15-4,R16-4,R15+VLOOKUP(S$10,BLOSUM62!$A$3:$U$22,1+HLOOKUP($B16,BLOSUM62!$B$2:$U$23,22,FALSE),FALSE)))</f>
        <v/>
      </c>
      <c r="T16" s="9" t="str">
        <f>IF(OR(ISBLANK(T$10),ISBLANK($B16)),"",MAX(0,T15-4,S16-4,S15+VLOOKUP(T$10,BLOSUM62!$A$3:$U$22,1+HLOOKUP($B16,BLOSUM62!$B$2:$U$23,22,FALSE),FALSE)))</f>
        <v/>
      </c>
      <c r="U16" s="10" t="str">
        <f>IF(OR(ISBLANK(U$10),ISBLANK($B16)),"",MAX(0,U15-4,T16-4,T15+VLOOKUP(U$10,BLOSUM62!$A$3:$U$22,1+HLOOKUP($B16,BLOSUM62!$B$2:$U$23,22,FALSE),FALSE)))</f>
        <v/>
      </c>
    </row>
    <row r="17" spans="2:21" x14ac:dyDescent="0.2">
      <c r="B17" s="28" t="s">
        <v>5</v>
      </c>
      <c r="C17" s="14">
        <f t="shared" si="1"/>
        <v>0</v>
      </c>
      <c r="D17" s="9">
        <f>IF(OR(ISBLANK(D$10),ISBLANK($B17)),"",MAX(0,D16-4,C17-4,C16+VLOOKUP(D$10,BLOSUM62!$A$3:$U$22,1+HLOOKUP($B17,BLOSUM62!$B$2:$U$23,22,FALSE),FALSE)))</f>
        <v>2</v>
      </c>
      <c r="E17" s="9">
        <f>IF(OR(ISBLANK(E$10),ISBLANK($B17)),"",MAX(0,E16-4,D17-4,D16+VLOOKUP(E$10,BLOSUM62!$A$3:$U$22,1+HLOOKUP($B17,BLOSUM62!$B$2:$U$23,22,FALSE),FALSE)))</f>
        <v>0</v>
      </c>
      <c r="F17" s="9">
        <f>IF(OR(ISBLANK(F$10),ISBLANK($B17)),"",MAX(0,F16-4,E17-4,E16+VLOOKUP(F$10,BLOSUM62!$A$3:$U$22,1+HLOOKUP($B17,BLOSUM62!$B$2:$U$23,22,FALSE),FALSE)))</f>
        <v>0</v>
      </c>
      <c r="G17" s="9">
        <f>IF(OR(ISBLANK(G$10),ISBLANK($B17)),"",MAX(0,G16-4,F17-4,F16+VLOOKUP(G$10,BLOSUM62!$A$3:$U$22,1+HLOOKUP($B17,BLOSUM62!$B$2:$U$23,22,FALSE),FALSE)))</f>
        <v>0</v>
      </c>
      <c r="H17" s="9">
        <f>IF(OR(ISBLANK(H$10),ISBLANK($B17)),"",MAX(0,H16-4,G17-4,G16+VLOOKUP(H$10,BLOSUM62!$A$3:$U$22,1+HLOOKUP($B17,BLOSUM62!$B$2:$U$23,22,FALSE),FALSE)))</f>
        <v>1</v>
      </c>
      <c r="I17" s="9">
        <f>IF(OR(ISBLANK(I$10),ISBLANK($B17)),"",MAX(0,I16-4,H17-4,H16+VLOOKUP(I$10,BLOSUM62!$A$3:$U$22,1+HLOOKUP($B17,BLOSUM62!$B$2:$U$23,22,FALSE),FALSE)))</f>
        <v>3</v>
      </c>
      <c r="J17" s="9">
        <f>IF(OR(ISBLANK(J$10),ISBLANK($B17)),"",MAX(0,J16-4,I17-4,I16+VLOOKUP(J$10,BLOSUM62!$A$3:$U$22,1+HLOOKUP($B17,BLOSUM62!$B$2:$U$23,22,FALSE),FALSE)))</f>
        <v>6</v>
      </c>
      <c r="K17" s="9" t="str">
        <f>IF(OR(ISBLANK(K$10),ISBLANK($B17)),"",MAX(0,K16-4,J17-4,J16+VLOOKUP(K$10,BLOSUM62!$A$3:$U$22,1+HLOOKUP($B17,BLOSUM62!$B$2:$U$23,22,FALSE),FALSE)))</f>
        <v/>
      </c>
      <c r="L17" s="9" t="str">
        <f>IF(OR(ISBLANK(L$10),ISBLANK($B17)),"",MAX(0,L16-4,K17-4,K16+VLOOKUP(L$10,BLOSUM62!$A$3:$U$22,1+HLOOKUP($B17,BLOSUM62!$B$2:$U$23,22,FALSE),FALSE)))</f>
        <v/>
      </c>
      <c r="M17" s="9" t="str">
        <f>IF(OR(ISBLANK(M$10),ISBLANK($B17)),"",MAX(0,M16-4,L17-4,L16+VLOOKUP(M$10,BLOSUM62!$A$3:$U$22,1+HLOOKUP($B17,BLOSUM62!$B$2:$U$23,22,FALSE),FALSE)))</f>
        <v/>
      </c>
      <c r="N17" s="9" t="str">
        <f>IF(OR(ISBLANK(N$10),ISBLANK($B17)),"",MAX(0,N16-4,M17-4,M16+VLOOKUP(N$10,BLOSUM62!$A$3:$U$22,1+HLOOKUP($B17,BLOSUM62!$B$2:$U$23,22,FALSE),FALSE)))</f>
        <v/>
      </c>
      <c r="O17" s="9" t="str">
        <f>IF(OR(ISBLANK(O$10),ISBLANK($B17)),"",MAX(0,O16-4,N17-4,N16+VLOOKUP(O$10,BLOSUM62!$A$3:$U$22,1+HLOOKUP($B17,BLOSUM62!$B$2:$U$23,22,FALSE),FALSE)))</f>
        <v/>
      </c>
      <c r="P17" s="9" t="str">
        <f>IF(OR(ISBLANK(P$10),ISBLANK($B17)),"",MAX(0,P16-4,O17-4,O16+VLOOKUP(P$10,BLOSUM62!$A$3:$U$22,1+HLOOKUP($B17,BLOSUM62!$B$2:$U$23,22,FALSE),FALSE)))</f>
        <v/>
      </c>
      <c r="Q17" s="9" t="str">
        <f>IF(OR(ISBLANK(Q$10),ISBLANK($B17)),"",MAX(0,Q16-4,P17-4,P16+VLOOKUP(Q$10,BLOSUM62!$A$3:$U$22,1+HLOOKUP($B17,BLOSUM62!$B$2:$U$23,22,FALSE),FALSE)))</f>
        <v/>
      </c>
      <c r="R17" s="9" t="str">
        <f>IF(OR(ISBLANK(R$10),ISBLANK($B17)),"",MAX(0,R16-4,Q17-4,Q16+VLOOKUP(R$10,BLOSUM62!$A$3:$U$22,1+HLOOKUP($B17,BLOSUM62!$B$2:$U$23,22,FALSE),FALSE)))</f>
        <v/>
      </c>
      <c r="S17" s="9" t="str">
        <f>IF(OR(ISBLANK(S$10),ISBLANK($B17)),"",MAX(0,S16-4,R17-4,R16+VLOOKUP(S$10,BLOSUM62!$A$3:$U$22,1+HLOOKUP($B17,BLOSUM62!$B$2:$U$23,22,FALSE),FALSE)))</f>
        <v/>
      </c>
      <c r="T17" s="9" t="str">
        <f>IF(OR(ISBLANK(T$10),ISBLANK($B17)),"",MAX(0,T16-4,S17-4,S16+VLOOKUP(T$10,BLOSUM62!$A$3:$U$22,1+HLOOKUP($B17,BLOSUM62!$B$2:$U$23,22,FALSE),FALSE)))</f>
        <v/>
      </c>
      <c r="U17" s="10" t="str">
        <f>IF(OR(ISBLANK(U$10),ISBLANK($B17)),"",MAX(0,U16-4,T17-4,T16+VLOOKUP(U$10,BLOSUM62!$A$3:$U$22,1+HLOOKUP($B17,BLOSUM62!$B$2:$U$23,22,FALSE),FALSE)))</f>
        <v/>
      </c>
    </row>
    <row r="18" spans="2:21" x14ac:dyDescent="0.2">
      <c r="B18" s="28"/>
      <c r="C18" s="14" t="str">
        <f t="shared" si="1"/>
        <v/>
      </c>
      <c r="D18" s="9" t="str">
        <f>IF(OR(ISBLANK(D$10),ISBLANK($B18)),"",MAX(0,D17-4,C18-4,C17+VLOOKUP(D$10,BLOSUM62!$A$3:$U$22,1+HLOOKUP($B18,BLOSUM62!$B$2:$U$23,22,FALSE),FALSE)))</f>
        <v/>
      </c>
      <c r="E18" s="9" t="str">
        <f>IF(OR(ISBLANK(E$10),ISBLANK($B18)),"",MAX(0,E17-4,D18-4,D17+VLOOKUP(E$10,BLOSUM62!$A$3:$U$22,1+HLOOKUP($B18,BLOSUM62!$B$2:$U$23,22,FALSE),FALSE)))</f>
        <v/>
      </c>
      <c r="F18" s="9" t="str">
        <f>IF(OR(ISBLANK(F$10),ISBLANK($B18)),"",MAX(0,F17-4,E18-4,E17+VLOOKUP(F$10,BLOSUM62!$A$3:$U$22,1+HLOOKUP($B18,BLOSUM62!$B$2:$U$23,22,FALSE),FALSE)))</f>
        <v/>
      </c>
      <c r="G18" s="9" t="str">
        <f>IF(OR(ISBLANK(G$10),ISBLANK($B18)),"",MAX(0,G17-4,F18-4,F17+VLOOKUP(G$10,BLOSUM62!$A$3:$U$22,1+HLOOKUP($B18,BLOSUM62!$B$2:$U$23,22,FALSE),FALSE)))</f>
        <v/>
      </c>
      <c r="H18" s="9" t="str">
        <f>IF(OR(ISBLANK(H$10),ISBLANK($B18)),"",MAX(0,H17-4,G18-4,G17+VLOOKUP(H$10,BLOSUM62!$A$3:$U$22,1+HLOOKUP($B18,BLOSUM62!$B$2:$U$23,22,FALSE),FALSE)))</f>
        <v/>
      </c>
      <c r="I18" s="9" t="str">
        <f>IF(OR(ISBLANK(I$10),ISBLANK($B18)),"",MAX(0,I17-4,H18-4,H17+VLOOKUP(I$10,BLOSUM62!$A$3:$U$22,1+HLOOKUP($B18,BLOSUM62!$B$2:$U$23,22,FALSE),FALSE)))</f>
        <v/>
      </c>
      <c r="J18" s="9" t="str">
        <f>IF(OR(ISBLANK(J$10),ISBLANK($B18)),"",MAX(0,J17-4,I18-4,I17+VLOOKUP(J$10,BLOSUM62!$A$3:$U$22,1+HLOOKUP($B18,BLOSUM62!$B$2:$U$23,22,FALSE),FALSE)))</f>
        <v/>
      </c>
      <c r="K18" s="9" t="str">
        <f>IF(OR(ISBLANK(K$10),ISBLANK($B18)),"",MAX(0,K17-4,J18-4,J17+VLOOKUP(K$10,BLOSUM62!$A$3:$U$22,1+HLOOKUP($B18,BLOSUM62!$B$2:$U$23,22,FALSE),FALSE)))</f>
        <v/>
      </c>
      <c r="L18" s="9" t="str">
        <f>IF(OR(ISBLANK(L$10),ISBLANK($B18)),"",MAX(0,L17-4,K18-4,K17+VLOOKUP(L$10,BLOSUM62!$A$3:$U$22,1+HLOOKUP($B18,BLOSUM62!$B$2:$U$23,22,FALSE),FALSE)))</f>
        <v/>
      </c>
      <c r="M18" s="9" t="str">
        <f>IF(OR(ISBLANK(M$10),ISBLANK($B18)),"",MAX(0,M17-4,L18-4,L17+VLOOKUP(M$10,BLOSUM62!$A$3:$U$22,1+HLOOKUP($B18,BLOSUM62!$B$2:$U$23,22,FALSE),FALSE)))</f>
        <v/>
      </c>
      <c r="N18" s="9" t="str">
        <f>IF(OR(ISBLANK(N$10),ISBLANK($B18)),"",MAX(0,N17-4,M18-4,M17+VLOOKUP(N$10,BLOSUM62!$A$3:$U$22,1+HLOOKUP($B18,BLOSUM62!$B$2:$U$23,22,FALSE),FALSE)))</f>
        <v/>
      </c>
      <c r="O18" s="9" t="str">
        <f>IF(OR(ISBLANK(O$10),ISBLANK($B18)),"",MAX(0,O17-4,N18-4,N17+VLOOKUP(O$10,BLOSUM62!$A$3:$U$22,1+HLOOKUP($B18,BLOSUM62!$B$2:$U$23,22,FALSE),FALSE)))</f>
        <v/>
      </c>
      <c r="P18" s="9" t="str">
        <f>IF(OR(ISBLANK(P$10),ISBLANK($B18)),"",MAX(0,P17-4,O18-4,O17+VLOOKUP(P$10,BLOSUM62!$A$3:$U$22,1+HLOOKUP($B18,BLOSUM62!$B$2:$U$23,22,FALSE),FALSE)))</f>
        <v/>
      </c>
      <c r="Q18" s="9" t="str">
        <f>IF(OR(ISBLANK(Q$10),ISBLANK($B18)),"",MAX(0,Q17-4,P18-4,P17+VLOOKUP(Q$10,BLOSUM62!$A$3:$U$22,1+HLOOKUP($B18,BLOSUM62!$B$2:$U$23,22,FALSE),FALSE)))</f>
        <v/>
      </c>
      <c r="R18" s="9" t="str">
        <f>IF(OR(ISBLANK(R$10),ISBLANK($B18)),"",MAX(0,R17-4,Q18-4,Q17+VLOOKUP(R$10,BLOSUM62!$A$3:$U$22,1+HLOOKUP($B18,BLOSUM62!$B$2:$U$23,22,FALSE),FALSE)))</f>
        <v/>
      </c>
      <c r="S18" s="9" t="str">
        <f>IF(OR(ISBLANK(S$10),ISBLANK($B18)),"",MAX(0,S17-4,R18-4,R17+VLOOKUP(S$10,BLOSUM62!$A$3:$U$22,1+HLOOKUP($B18,BLOSUM62!$B$2:$U$23,22,FALSE),FALSE)))</f>
        <v/>
      </c>
      <c r="T18" s="9" t="str">
        <f>IF(OR(ISBLANK(T$10),ISBLANK($B18)),"",MAX(0,T17-4,S18-4,S17+VLOOKUP(T$10,BLOSUM62!$A$3:$U$22,1+HLOOKUP($B18,BLOSUM62!$B$2:$U$23,22,FALSE),FALSE)))</f>
        <v/>
      </c>
      <c r="U18" s="10" t="str">
        <f>IF(OR(ISBLANK(U$10),ISBLANK($B18)),"",MAX(0,U17-4,T18-4,T17+VLOOKUP(U$10,BLOSUM62!$A$3:$U$22,1+HLOOKUP($B18,BLOSUM62!$B$2:$U$23,22,FALSE),FALSE)))</f>
        <v/>
      </c>
    </row>
    <row r="19" spans="2:21" x14ac:dyDescent="0.2">
      <c r="B19" s="28"/>
      <c r="C19" s="14" t="str">
        <f t="shared" si="1"/>
        <v/>
      </c>
      <c r="D19" s="9" t="str">
        <f>IF(OR(ISBLANK(D$10),ISBLANK($B19)),"",MAX(0,D18-4,C19-4,C18+VLOOKUP(D$10,BLOSUM62!$A$3:$U$22,1+HLOOKUP($B19,BLOSUM62!$B$2:$U$23,22,FALSE),FALSE)))</f>
        <v/>
      </c>
      <c r="E19" s="9" t="str">
        <f>IF(OR(ISBLANK(E$10),ISBLANK($B19)),"",MAX(0,E18-4,D19-4,D18+VLOOKUP(E$10,BLOSUM62!$A$3:$U$22,1+HLOOKUP($B19,BLOSUM62!$B$2:$U$23,22,FALSE),FALSE)))</f>
        <v/>
      </c>
      <c r="F19" s="9" t="str">
        <f>IF(OR(ISBLANK(F$10),ISBLANK($B19)),"",MAX(0,F18-4,E19-4,E18+VLOOKUP(F$10,BLOSUM62!$A$3:$U$22,1+HLOOKUP($B19,BLOSUM62!$B$2:$U$23,22,FALSE),FALSE)))</f>
        <v/>
      </c>
      <c r="G19" s="9" t="str">
        <f>IF(OR(ISBLANK(G$10),ISBLANK($B19)),"",MAX(0,G18-4,F19-4,F18+VLOOKUP(G$10,BLOSUM62!$A$3:$U$22,1+HLOOKUP($B19,BLOSUM62!$B$2:$U$23,22,FALSE),FALSE)))</f>
        <v/>
      </c>
      <c r="H19" s="9" t="str">
        <f>IF(OR(ISBLANK(H$10),ISBLANK($B19)),"",MAX(0,H18-4,G19-4,G18+VLOOKUP(H$10,BLOSUM62!$A$3:$U$22,1+HLOOKUP($B19,BLOSUM62!$B$2:$U$23,22,FALSE),FALSE)))</f>
        <v/>
      </c>
      <c r="I19" s="9" t="str">
        <f>IF(OR(ISBLANK(I$10),ISBLANK($B19)),"",MAX(0,I18-4,H19-4,H18+VLOOKUP(I$10,BLOSUM62!$A$3:$U$22,1+HLOOKUP($B19,BLOSUM62!$B$2:$U$23,22,FALSE),FALSE)))</f>
        <v/>
      </c>
      <c r="J19" s="9" t="str">
        <f>IF(OR(ISBLANK(J$10),ISBLANK($B19)),"",MAX(0,J18-4,I19-4,I18+VLOOKUP(J$10,BLOSUM62!$A$3:$U$22,1+HLOOKUP($B19,BLOSUM62!$B$2:$U$23,22,FALSE),FALSE)))</f>
        <v/>
      </c>
      <c r="K19" s="9" t="str">
        <f>IF(OR(ISBLANK(K$10),ISBLANK($B19)),"",MAX(0,K18-4,J19-4,J18+VLOOKUP(K$10,BLOSUM62!$A$3:$U$22,1+HLOOKUP($B19,BLOSUM62!$B$2:$U$23,22,FALSE),FALSE)))</f>
        <v/>
      </c>
      <c r="L19" s="9" t="str">
        <f>IF(OR(ISBLANK(L$10),ISBLANK($B19)),"",MAX(0,L18-4,K19-4,K18+VLOOKUP(L$10,BLOSUM62!$A$3:$U$22,1+HLOOKUP($B19,BLOSUM62!$B$2:$U$23,22,FALSE),FALSE)))</f>
        <v/>
      </c>
      <c r="M19" s="9" t="str">
        <f>IF(OR(ISBLANK(M$10),ISBLANK($B19)),"",MAX(0,M18-4,L19-4,L18+VLOOKUP(M$10,BLOSUM62!$A$3:$U$22,1+HLOOKUP($B19,BLOSUM62!$B$2:$U$23,22,FALSE),FALSE)))</f>
        <v/>
      </c>
      <c r="N19" s="9" t="str">
        <f>IF(OR(ISBLANK(N$10),ISBLANK($B19)),"",MAX(0,N18-4,M19-4,M18+VLOOKUP(N$10,BLOSUM62!$A$3:$U$22,1+HLOOKUP($B19,BLOSUM62!$B$2:$U$23,22,FALSE),FALSE)))</f>
        <v/>
      </c>
      <c r="O19" s="9" t="str">
        <f>IF(OR(ISBLANK(O$10),ISBLANK($B19)),"",MAX(0,O18-4,N19-4,N18+VLOOKUP(O$10,BLOSUM62!$A$3:$U$22,1+HLOOKUP($B19,BLOSUM62!$B$2:$U$23,22,FALSE),FALSE)))</f>
        <v/>
      </c>
      <c r="P19" s="9" t="str">
        <f>IF(OR(ISBLANK(P$10),ISBLANK($B19)),"",MAX(0,P18-4,O19-4,O18+VLOOKUP(P$10,BLOSUM62!$A$3:$U$22,1+HLOOKUP($B19,BLOSUM62!$B$2:$U$23,22,FALSE),FALSE)))</f>
        <v/>
      </c>
      <c r="Q19" s="9" t="str">
        <f>IF(OR(ISBLANK(Q$10),ISBLANK($B19)),"",MAX(0,Q18-4,P19-4,P18+VLOOKUP(Q$10,BLOSUM62!$A$3:$U$22,1+HLOOKUP($B19,BLOSUM62!$B$2:$U$23,22,FALSE),FALSE)))</f>
        <v/>
      </c>
      <c r="R19" s="9" t="str">
        <f>IF(OR(ISBLANK(R$10),ISBLANK($B19)),"",MAX(0,R18-4,Q19-4,Q18+VLOOKUP(R$10,BLOSUM62!$A$3:$U$22,1+HLOOKUP($B19,BLOSUM62!$B$2:$U$23,22,FALSE),FALSE)))</f>
        <v/>
      </c>
      <c r="S19" s="9" t="str">
        <f>IF(OR(ISBLANK(S$10),ISBLANK($B19)),"",MAX(0,S18-4,R19-4,R18+VLOOKUP(S$10,BLOSUM62!$A$3:$U$22,1+HLOOKUP($B19,BLOSUM62!$B$2:$U$23,22,FALSE),FALSE)))</f>
        <v/>
      </c>
      <c r="T19" s="9" t="str">
        <f>IF(OR(ISBLANK(T$10),ISBLANK($B19)),"",MAX(0,T18-4,S19-4,S18+VLOOKUP(T$10,BLOSUM62!$A$3:$U$22,1+HLOOKUP($B19,BLOSUM62!$B$2:$U$23,22,FALSE),FALSE)))</f>
        <v/>
      </c>
      <c r="U19" s="10" t="str">
        <f>IF(OR(ISBLANK(U$10),ISBLANK($B19)),"",MAX(0,U18-4,T19-4,T18+VLOOKUP(U$10,BLOSUM62!$A$3:$U$22,1+HLOOKUP($B19,BLOSUM62!$B$2:$U$23,22,FALSE),FALSE)))</f>
        <v/>
      </c>
    </row>
    <row r="20" spans="2:21" x14ac:dyDescent="0.2">
      <c r="B20" s="28"/>
      <c r="C20" s="14" t="str">
        <f t="shared" si="1"/>
        <v/>
      </c>
      <c r="D20" s="9" t="str">
        <f>IF(OR(ISBLANK(D$10),ISBLANK($B20)),"",MAX(0,D19-4,C20-4,C19+VLOOKUP(D$10,BLOSUM62!$A$3:$U$22,1+HLOOKUP($B20,BLOSUM62!$B$2:$U$23,22,FALSE),FALSE)))</f>
        <v/>
      </c>
      <c r="E20" s="9" t="str">
        <f>IF(OR(ISBLANK(E$10),ISBLANK($B20)),"",MAX(0,E19-4,D20-4,D19+VLOOKUP(E$10,BLOSUM62!$A$3:$U$22,1+HLOOKUP($B20,BLOSUM62!$B$2:$U$23,22,FALSE),FALSE)))</f>
        <v/>
      </c>
      <c r="F20" s="9" t="str">
        <f>IF(OR(ISBLANK(F$10),ISBLANK($B20)),"",MAX(0,F19-4,E20-4,E19+VLOOKUP(F$10,BLOSUM62!$A$3:$U$22,1+HLOOKUP($B20,BLOSUM62!$B$2:$U$23,22,FALSE),FALSE)))</f>
        <v/>
      </c>
      <c r="G20" s="9" t="str">
        <f>IF(OR(ISBLANK(G$10),ISBLANK($B20)),"",MAX(0,G19-4,F20-4,F19+VLOOKUP(G$10,BLOSUM62!$A$3:$U$22,1+HLOOKUP($B20,BLOSUM62!$B$2:$U$23,22,FALSE),FALSE)))</f>
        <v/>
      </c>
      <c r="H20" s="9" t="str">
        <f>IF(OR(ISBLANK(H$10),ISBLANK($B20)),"",MAX(0,H19-4,G20-4,G19+VLOOKUP(H$10,BLOSUM62!$A$3:$U$22,1+HLOOKUP($B20,BLOSUM62!$B$2:$U$23,22,FALSE),FALSE)))</f>
        <v/>
      </c>
      <c r="I20" s="9" t="str">
        <f>IF(OR(ISBLANK(I$10),ISBLANK($B20)),"",MAX(0,I19-4,H20-4,H19+VLOOKUP(I$10,BLOSUM62!$A$3:$U$22,1+HLOOKUP($B20,BLOSUM62!$B$2:$U$23,22,FALSE),FALSE)))</f>
        <v/>
      </c>
      <c r="J20" s="9" t="str">
        <f>IF(OR(ISBLANK(J$10),ISBLANK($B20)),"",MAX(0,J19-4,I20-4,I19+VLOOKUP(J$10,BLOSUM62!$A$3:$U$22,1+HLOOKUP($B20,BLOSUM62!$B$2:$U$23,22,FALSE),FALSE)))</f>
        <v/>
      </c>
      <c r="K20" s="9" t="str">
        <f>IF(OR(ISBLANK(K$10),ISBLANK($B20)),"",MAX(0,K19-4,J20-4,J19+VLOOKUP(K$10,BLOSUM62!$A$3:$U$22,1+HLOOKUP($B20,BLOSUM62!$B$2:$U$23,22,FALSE),FALSE)))</f>
        <v/>
      </c>
      <c r="L20" s="9" t="str">
        <f>IF(OR(ISBLANK(L$10),ISBLANK($B20)),"",MAX(0,L19-4,K20-4,K19+VLOOKUP(L$10,BLOSUM62!$A$3:$U$22,1+HLOOKUP($B20,BLOSUM62!$B$2:$U$23,22,FALSE),FALSE)))</f>
        <v/>
      </c>
      <c r="M20" s="9" t="str">
        <f>IF(OR(ISBLANK(M$10),ISBLANK($B20)),"",MAX(0,M19-4,L20-4,L19+VLOOKUP(M$10,BLOSUM62!$A$3:$U$22,1+HLOOKUP($B20,BLOSUM62!$B$2:$U$23,22,FALSE),FALSE)))</f>
        <v/>
      </c>
      <c r="N20" s="9" t="str">
        <f>IF(OR(ISBLANK(N$10),ISBLANK($B20)),"",MAX(0,N19-4,M20-4,M19+VLOOKUP(N$10,BLOSUM62!$A$3:$U$22,1+HLOOKUP($B20,BLOSUM62!$B$2:$U$23,22,FALSE),FALSE)))</f>
        <v/>
      </c>
      <c r="O20" s="9" t="str">
        <f>IF(OR(ISBLANK(O$10),ISBLANK($B20)),"",MAX(0,O19-4,N20-4,N19+VLOOKUP(O$10,BLOSUM62!$A$3:$U$22,1+HLOOKUP($B20,BLOSUM62!$B$2:$U$23,22,FALSE),FALSE)))</f>
        <v/>
      </c>
      <c r="P20" s="9" t="str">
        <f>IF(OR(ISBLANK(P$10),ISBLANK($B20)),"",MAX(0,P19-4,O20-4,O19+VLOOKUP(P$10,BLOSUM62!$A$3:$U$22,1+HLOOKUP($B20,BLOSUM62!$B$2:$U$23,22,FALSE),FALSE)))</f>
        <v/>
      </c>
      <c r="Q20" s="9" t="str">
        <f>IF(OR(ISBLANK(Q$10),ISBLANK($B20)),"",MAX(0,Q19-4,P20-4,P19+VLOOKUP(Q$10,BLOSUM62!$A$3:$U$22,1+HLOOKUP($B20,BLOSUM62!$B$2:$U$23,22,FALSE),FALSE)))</f>
        <v/>
      </c>
      <c r="R20" s="9" t="str">
        <f>IF(OR(ISBLANK(R$10),ISBLANK($B20)),"",MAX(0,R19-4,Q20-4,Q19+VLOOKUP(R$10,BLOSUM62!$A$3:$U$22,1+HLOOKUP($B20,BLOSUM62!$B$2:$U$23,22,FALSE),FALSE)))</f>
        <v/>
      </c>
      <c r="S20" s="9" t="str">
        <f>IF(OR(ISBLANK(S$10),ISBLANK($B20)),"",MAX(0,S19-4,R20-4,R19+VLOOKUP(S$10,BLOSUM62!$A$3:$U$22,1+HLOOKUP($B20,BLOSUM62!$B$2:$U$23,22,FALSE),FALSE)))</f>
        <v/>
      </c>
      <c r="T20" s="9" t="str">
        <f>IF(OR(ISBLANK(T$10),ISBLANK($B20)),"",MAX(0,T19-4,S20-4,S19+VLOOKUP(T$10,BLOSUM62!$A$3:$U$22,1+HLOOKUP($B20,BLOSUM62!$B$2:$U$23,22,FALSE),FALSE)))</f>
        <v/>
      </c>
      <c r="U20" s="10" t="str">
        <f>IF(OR(ISBLANK(U$10),ISBLANK($B20)),"",MAX(0,U19-4,T20-4,T19+VLOOKUP(U$10,BLOSUM62!$A$3:$U$22,1+HLOOKUP($B20,BLOSUM62!$B$2:$U$23,22,FALSE),FALSE)))</f>
        <v/>
      </c>
    </row>
    <row r="21" spans="2:21" x14ac:dyDescent="0.2">
      <c r="B21" s="28"/>
      <c r="C21" s="14" t="str">
        <f t="shared" si="1"/>
        <v/>
      </c>
      <c r="D21" s="9" t="str">
        <f>IF(OR(ISBLANK(D$10),ISBLANK($B21)),"",MAX(0,D20-4,C21-4,C20+VLOOKUP(D$10,BLOSUM62!$A$3:$U$22,1+HLOOKUP($B21,BLOSUM62!$B$2:$U$23,22,FALSE),FALSE)))</f>
        <v/>
      </c>
      <c r="E21" s="9" t="str">
        <f>IF(OR(ISBLANK(E$10),ISBLANK($B21)),"",MAX(0,E20-4,D21-4,D20+VLOOKUP(E$10,BLOSUM62!$A$3:$U$22,1+HLOOKUP($B21,BLOSUM62!$B$2:$U$23,22,FALSE),FALSE)))</f>
        <v/>
      </c>
      <c r="F21" s="9" t="str">
        <f>IF(OR(ISBLANK(F$10),ISBLANK($B21)),"",MAX(0,F20-4,E21-4,E20+VLOOKUP(F$10,BLOSUM62!$A$3:$U$22,1+HLOOKUP($B21,BLOSUM62!$B$2:$U$23,22,FALSE),FALSE)))</f>
        <v/>
      </c>
      <c r="G21" s="9" t="str">
        <f>IF(OR(ISBLANK(G$10),ISBLANK($B21)),"",MAX(0,G20-4,F21-4,F20+VLOOKUP(G$10,BLOSUM62!$A$3:$U$22,1+HLOOKUP($B21,BLOSUM62!$B$2:$U$23,22,FALSE),FALSE)))</f>
        <v/>
      </c>
      <c r="H21" s="9" t="str">
        <f>IF(OR(ISBLANK(H$10),ISBLANK($B21)),"",MAX(0,H20-4,G21-4,G20+VLOOKUP(H$10,BLOSUM62!$A$3:$U$22,1+HLOOKUP($B21,BLOSUM62!$B$2:$U$23,22,FALSE),FALSE)))</f>
        <v/>
      </c>
      <c r="I21" s="9" t="str">
        <f>IF(OR(ISBLANK(I$10),ISBLANK($B21)),"",MAX(0,I20-4,H21-4,H20+VLOOKUP(I$10,BLOSUM62!$A$3:$U$22,1+HLOOKUP($B21,BLOSUM62!$B$2:$U$23,22,FALSE),FALSE)))</f>
        <v/>
      </c>
      <c r="J21" s="9" t="str">
        <f>IF(OR(ISBLANK(J$10),ISBLANK($B21)),"",MAX(0,J20-4,I21-4,I20+VLOOKUP(J$10,BLOSUM62!$A$3:$U$22,1+HLOOKUP($B21,BLOSUM62!$B$2:$U$23,22,FALSE),FALSE)))</f>
        <v/>
      </c>
      <c r="K21" s="9" t="str">
        <f>IF(OR(ISBLANK(K$10),ISBLANK($B21)),"",MAX(0,K20-4,J21-4,J20+VLOOKUP(K$10,BLOSUM62!$A$3:$U$22,1+HLOOKUP($B21,BLOSUM62!$B$2:$U$23,22,FALSE),FALSE)))</f>
        <v/>
      </c>
      <c r="L21" s="9" t="str">
        <f>IF(OR(ISBLANK(L$10),ISBLANK($B21)),"",MAX(0,L20-4,K21-4,K20+VLOOKUP(L$10,BLOSUM62!$A$3:$U$22,1+HLOOKUP($B21,BLOSUM62!$B$2:$U$23,22,FALSE),FALSE)))</f>
        <v/>
      </c>
      <c r="M21" s="9" t="str">
        <f>IF(OR(ISBLANK(M$10),ISBLANK($B21)),"",MAX(0,M20-4,L21-4,L20+VLOOKUP(M$10,BLOSUM62!$A$3:$U$22,1+HLOOKUP($B21,BLOSUM62!$B$2:$U$23,22,FALSE),FALSE)))</f>
        <v/>
      </c>
      <c r="N21" s="9" t="str">
        <f>IF(OR(ISBLANK(N$10),ISBLANK($B21)),"",MAX(0,N20-4,M21-4,M20+VLOOKUP(N$10,BLOSUM62!$A$3:$U$22,1+HLOOKUP($B21,BLOSUM62!$B$2:$U$23,22,FALSE),FALSE)))</f>
        <v/>
      </c>
      <c r="O21" s="9" t="str">
        <f>IF(OR(ISBLANK(O$10),ISBLANK($B21)),"",MAX(0,O20-4,N21-4,N20+VLOOKUP(O$10,BLOSUM62!$A$3:$U$22,1+HLOOKUP($B21,BLOSUM62!$B$2:$U$23,22,FALSE),FALSE)))</f>
        <v/>
      </c>
      <c r="P21" s="9" t="str">
        <f>IF(OR(ISBLANK(P$10),ISBLANK($B21)),"",MAX(0,P20-4,O21-4,O20+VLOOKUP(P$10,BLOSUM62!$A$3:$U$22,1+HLOOKUP($B21,BLOSUM62!$B$2:$U$23,22,FALSE),FALSE)))</f>
        <v/>
      </c>
      <c r="Q21" s="9" t="str">
        <f>IF(OR(ISBLANK(Q$10),ISBLANK($B21)),"",MAX(0,Q20-4,P21-4,P20+VLOOKUP(Q$10,BLOSUM62!$A$3:$U$22,1+HLOOKUP($B21,BLOSUM62!$B$2:$U$23,22,FALSE),FALSE)))</f>
        <v/>
      </c>
      <c r="R21" s="9" t="str">
        <f>IF(OR(ISBLANK(R$10),ISBLANK($B21)),"",MAX(0,R20-4,Q21-4,Q20+VLOOKUP(R$10,BLOSUM62!$A$3:$U$22,1+HLOOKUP($B21,BLOSUM62!$B$2:$U$23,22,FALSE),FALSE)))</f>
        <v/>
      </c>
      <c r="S21" s="9" t="str">
        <f>IF(OR(ISBLANK(S$10),ISBLANK($B21)),"",MAX(0,S20-4,R21-4,R20+VLOOKUP(S$10,BLOSUM62!$A$3:$U$22,1+HLOOKUP($B21,BLOSUM62!$B$2:$U$23,22,FALSE),FALSE)))</f>
        <v/>
      </c>
      <c r="T21" s="9" t="str">
        <f>IF(OR(ISBLANK(T$10),ISBLANK($B21)),"",MAX(0,T20-4,S21-4,S20+VLOOKUP(T$10,BLOSUM62!$A$3:$U$22,1+HLOOKUP($B21,BLOSUM62!$B$2:$U$23,22,FALSE),FALSE)))</f>
        <v/>
      </c>
      <c r="U21" s="10" t="str">
        <f>IF(OR(ISBLANK(U$10),ISBLANK($B21)),"",MAX(0,U20-4,T21-4,T20+VLOOKUP(U$10,BLOSUM62!$A$3:$U$22,1+HLOOKUP($B21,BLOSUM62!$B$2:$U$23,22,FALSE),FALSE)))</f>
        <v/>
      </c>
    </row>
    <row r="22" spans="2:21" x14ac:dyDescent="0.2">
      <c r="B22" s="28"/>
      <c r="C22" s="14" t="str">
        <f t="shared" si="1"/>
        <v/>
      </c>
      <c r="D22" s="9" t="str">
        <f>IF(OR(ISBLANK(D$10),ISBLANK($B22)),"",MAX(0,D21-4,C22-4,C21+VLOOKUP(D$10,BLOSUM62!$A$3:$U$22,1+HLOOKUP($B22,BLOSUM62!$B$2:$U$23,22,FALSE),FALSE)))</f>
        <v/>
      </c>
      <c r="E22" s="9" t="str">
        <f>IF(OR(ISBLANK(E$10),ISBLANK($B22)),"",MAX(0,E21-4,D22-4,D21+VLOOKUP(E$10,BLOSUM62!$A$3:$U$22,1+HLOOKUP($B22,BLOSUM62!$B$2:$U$23,22,FALSE),FALSE)))</f>
        <v/>
      </c>
      <c r="F22" s="9" t="str">
        <f>IF(OR(ISBLANK(F$10),ISBLANK($B22)),"",MAX(0,F21-4,E22-4,E21+VLOOKUP(F$10,BLOSUM62!$A$3:$U$22,1+HLOOKUP($B22,BLOSUM62!$B$2:$U$23,22,FALSE),FALSE)))</f>
        <v/>
      </c>
      <c r="G22" s="9" t="str">
        <f>IF(OR(ISBLANK(G$10),ISBLANK($B22)),"",MAX(0,G21-4,F22-4,F21+VLOOKUP(G$10,BLOSUM62!$A$3:$U$22,1+HLOOKUP($B22,BLOSUM62!$B$2:$U$23,22,FALSE),FALSE)))</f>
        <v/>
      </c>
      <c r="H22" s="9" t="str">
        <f>IF(OR(ISBLANK(H$10),ISBLANK($B22)),"",MAX(0,H21-4,G22-4,G21+VLOOKUP(H$10,BLOSUM62!$A$3:$U$22,1+HLOOKUP($B22,BLOSUM62!$B$2:$U$23,22,FALSE),FALSE)))</f>
        <v/>
      </c>
      <c r="I22" s="9" t="str">
        <f>IF(OR(ISBLANK(I$10),ISBLANK($B22)),"",MAX(0,I21-4,H22-4,H21+VLOOKUP(I$10,BLOSUM62!$A$3:$U$22,1+HLOOKUP($B22,BLOSUM62!$B$2:$U$23,22,FALSE),FALSE)))</f>
        <v/>
      </c>
      <c r="J22" s="9" t="str">
        <f>IF(OR(ISBLANK(J$10),ISBLANK($B22)),"",MAX(0,J21-4,I22-4,I21+VLOOKUP(J$10,BLOSUM62!$A$3:$U$22,1+HLOOKUP($B22,BLOSUM62!$B$2:$U$23,22,FALSE),FALSE)))</f>
        <v/>
      </c>
      <c r="K22" s="9" t="str">
        <f>IF(OR(ISBLANK(K$10),ISBLANK($B22)),"",MAX(0,K21-4,J22-4,J21+VLOOKUP(K$10,BLOSUM62!$A$3:$U$22,1+HLOOKUP($B22,BLOSUM62!$B$2:$U$23,22,FALSE),FALSE)))</f>
        <v/>
      </c>
      <c r="L22" s="9" t="str">
        <f>IF(OR(ISBLANK(L$10),ISBLANK($B22)),"",MAX(0,L21-4,K22-4,K21+VLOOKUP(L$10,BLOSUM62!$A$3:$U$22,1+HLOOKUP($B22,BLOSUM62!$B$2:$U$23,22,FALSE),FALSE)))</f>
        <v/>
      </c>
      <c r="M22" s="9" t="str">
        <f>IF(OR(ISBLANK(M$10),ISBLANK($B22)),"",MAX(0,M21-4,L22-4,L21+VLOOKUP(M$10,BLOSUM62!$A$3:$U$22,1+HLOOKUP($B22,BLOSUM62!$B$2:$U$23,22,FALSE),FALSE)))</f>
        <v/>
      </c>
      <c r="N22" s="9" t="str">
        <f>IF(OR(ISBLANK(N$10),ISBLANK($B22)),"",MAX(0,N21-4,M22-4,M21+VLOOKUP(N$10,BLOSUM62!$A$3:$U$22,1+HLOOKUP($B22,BLOSUM62!$B$2:$U$23,22,FALSE),FALSE)))</f>
        <v/>
      </c>
      <c r="O22" s="9" t="str">
        <f>IF(OR(ISBLANK(O$10),ISBLANK($B22)),"",MAX(0,O21-4,N22-4,N21+VLOOKUP(O$10,BLOSUM62!$A$3:$U$22,1+HLOOKUP($B22,BLOSUM62!$B$2:$U$23,22,FALSE),FALSE)))</f>
        <v/>
      </c>
      <c r="P22" s="9" t="str">
        <f>IF(OR(ISBLANK(P$10),ISBLANK($B22)),"",MAX(0,P21-4,O22-4,O21+VLOOKUP(P$10,BLOSUM62!$A$3:$U$22,1+HLOOKUP($B22,BLOSUM62!$B$2:$U$23,22,FALSE),FALSE)))</f>
        <v/>
      </c>
      <c r="Q22" s="9" t="str">
        <f>IF(OR(ISBLANK(Q$10),ISBLANK($B22)),"",MAX(0,Q21-4,P22-4,P21+VLOOKUP(Q$10,BLOSUM62!$A$3:$U$22,1+HLOOKUP($B22,BLOSUM62!$B$2:$U$23,22,FALSE),FALSE)))</f>
        <v/>
      </c>
      <c r="R22" s="9" t="str">
        <f>IF(OR(ISBLANK(R$10),ISBLANK($B22)),"",MAX(0,R21-4,Q22-4,Q21+VLOOKUP(R$10,BLOSUM62!$A$3:$U$22,1+HLOOKUP($B22,BLOSUM62!$B$2:$U$23,22,FALSE),FALSE)))</f>
        <v/>
      </c>
      <c r="S22" s="9" t="str">
        <f>IF(OR(ISBLANK(S$10),ISBLANK($B22)),"",MAX(0,S21-4,R22-4,R21+VLOOKUP(S$10,BLOSUM62!$A$3:$U$22,1+HLOOKUP($B22,BLOSUM62!$B$2:$U$23,22,FALSE),FALSE)))</f>
        <v/>
      </c>
      <c r="T22" s="9" t="str">
        <f>IF(OR(ISBLANK(T$10),ISBLANK($B22)),"",MAX(0,T21-4,S22-4,S21+VLOOKUP(T$10,BLOSUM62!$A$3:$U$22,1+HLOOKUP($B22,BLOSUM62!$B$2:$U$23,22,FALSE),FALSE)))</f>
        <v/>
      </c>
      <c r="U22" s="10" t="str">
        <f>IF(OR(ISBLANK(U$10),ISBLANK($B22)),"",MAX(0,U21-4,T22-4,T21+VLOOKUP(U$10,BLOSUM62!$A$3:$U$22,1+HLOOKUP($B22,BLOSUM62!$B$2:$U$23,22,FALSE),FALSE)))</f>
        <v/>
      </c>
    </row>
    <row r="23" spans="2:21" x14ac:dyDescent="0.2">
      <c r="B23" s="28"/>
      <c r="C23" s="14" t="str">
        <f t="shared" si="1"/>
        <v/>
      </c>
      <c r="D23" s="9" t="str">
        <f>IF(OR(ISBLANK(D$10),ISBLANK($B23)),"",MAX(0,D22-4,C23-4,C22+VLOOKUP(D$10,BLOSUM62!$A$3:$U$22,1+HLOOKUP($B23,BLOSUM62!$B$2:$U$23,22,FALSE),FALSE)))</f>
        <v/>
      </c>
      <c r="E23" s="9" t="str">
        <f>IF(OR(ISBLANK(E$10),ISBLANK($B23)),"",MAX(0,E22-4,D23-4,D22+VLOOKUP(E$10,BLOSUM62!$A$3:$U$22,1+HLOOKUP($B23,BLOSUM62!$B$2:$U$23,22,FALSE),FALSE)))</f>
        <v/>
      </c>
      <c r="F23" s="9" t="str">
        <f>IF(OR(ISBLANK(F$10),ISBLANK($B23)),"",MAX(0,F22-4,E23-4,E22+VLOOKUP(F$10,BLOSUM62!$A$3:$U$22,1+HLOOKUP($B23,BLOSUM62!$B$2:$U$23,22,FALSE),FALSE)))</f>
        <v/>
      </c>
      <c r="G23" s="9" t="str">
        <f>IF(OR(ISBLANK(G$10),ISBLANK($B23)),"",MAX(0,G22-4,F23-4,F22+VLOOKUP(G$10,BLOSUM62!$A$3:$U$22,1+HLOOKUP($B23,BLOSUM62!$B$2:$U$23,22,FALSE),FALSE)))</f>
        <v/>
      </c>
      <c r="H23" s="9" t="str">
        <f>IF(OR(ISBLANK(H$10),ISBLANK($B23)),"",MAX(0,H22-4,G23-4,G22+VLOOKUP(H$10,BLOSUM62!$A$3:$U$22,1+HLOOKUP($B23,BLOSUM62!$B$2:$U$23,22,FALSE),FALSE)))</f>
        <v/>
      </c>
      <c r="I23" s="9" t="str">
        <f>IF(OR(ISBLANK(I$10),ISBLANK($B23)),"",MAX(0,I22-4,H23-4,H22+VLOOKUP(I$10,BLOSUM62!$A$3:$U$22,1+HLOOKUP($B23,BLOSUM62!$B$2:$U$23,22,FALSE),FALSE)))</f>
        <v/>
      </c>
      <c r="J23" s="9" t="str">
        <f>IF(OR(ISBLANK(J$10),ISBLANK($B23)),"",MAX(0,J22-4,I23-4,I22+VLOOKUP(J$10,BLOSUM62!$A$3:$U$22,1+HLOOKUP($B23,BLOSUM62!$B$2:$U$23,22,FALSE),FALSE)))</f>
        <v/>
      </c>
      <c r="K23" s="9" t="str">
        <f>IF(OR(ISBLANK(K$10),ISBLANK($B23)),"",MAX(0,K22-4,J23-4,J22+VLOOKUP(K$10,BLOSUM62!$A$3:$U$22,1+HLOOKUP($B23,BLOSUM62!$B$2:$U$23,22,FALSE),FALSE)))</f>
        <v/>
      </c>
      <c r="L23" s="9" t="str">
        <f>IF(OR(ISBLANK(L$10),ISBLANK($B23)),"",MAX(0,L22-4,K23-4,K22+VLOOKUP(L$10,BLOSUM62!$A$3:$U$22,1+HLOOKUP($B23,BLOSUM62!$B$2:$U$23,22,FALSE),FALSE)))</f>
        <v/>
      </c>
      <c r="M23" s="9" t="str">
        <f>IF(OR(ISBLANK(M$10),ISBLANK($B23)),"",MAX(0,M22-4,L23-4,L22+VLOOKUP(M$10,BLOSUM62!$A$3:$U$22,1+HLOOKUP($B23,BLOSUM62!$B$2:$U$23,22,FALSE),FALSE)))</f>
        <v/>
      </c>
      <c r="N23" s="9" t="str">
        <f>IF(OR(ISBLANK(N$10),ISBLANK($B23)),"",MAX(0,N22-4,M23-4,M22+VLOOKUP(N$10,BLOSUM62!$A$3:$U$22,1+HLOOKUP($B23,BLOSUM62!$B$2:$U$23,22,FALSE),FALSE)))</f>
        <v/>
      </c>
      <c r="O23" s="9" t="str">
        <f>IF(OR(ISBLANK(O$10),ISBLANK($B23)),"",MAX(0,O22-4,N23-4,N22+VLOOKUP(O$10,BLOSUM62!$A$3:$U$22,1+HLOOKUP($B23,BLOSUM62!$B$2:$U$23,22,FALSE),FALSE)))</f>
        <v/>
      </c>
      <c r="P23" s="9" t="str">
        <f>IF(OR(ISBLANK(P$10),ISBLANK($B23)),"",MAX(0,P22-4,O23-4,O22+VLOOKUP(P$10,BLOSUM62!$A$3:$U$22,1+HLOOKUP($B23,BLOSUM62!$B$2:$U$23,22,FALSE),FALSE)))</f>
        <v/>
      </c>
      <c r="Q23" s="9" t="str">
        <f>IF(OR(ISBLANK(Q$10),ISBLANK($B23)),"",MAX(0,Q22-4,P23-4,P22+VLOOKUP(Q$10,BLOSUM62!$A$3:$U$22,1+HLOOKUP($B23,BLOSUM62!$B$2:$U$23,22,FALSE),FALSE)))</f>
        <v/>
      </c>
      <c r="R23" s="9" t="str">
        <f>IF(OR(ISBLANK(R$10),ISBLANK($B23)),"",MAX(0,R22-4,Q23-4,Q22+VLOOKUP(R$10,BLOSUM62!$A$3:$U$22,1+HLOOKUP($B23,BLOSUM62!$B$2:$U$23,22,FALSE),FALSE)))</f>
        <v/>
      </c>
      <c r="S23" s="9" t="str">
        <f>IF(OR(ISBLANK(S$10),ISBLANK($B23)),"",MAX(0,S22-4,R23-4,R22+VLOOKUP(S$10,BLOSUM62!$A$3:$U$22,1+HLOOKUP($B23,BLOSUM62!$B$2:$U$23,22,FALSE),FALSE)))</f>
        <v/>
      </c>
      <c r="T23" s="9" t="str">
        <f>IF(OR(ISBLANK(T$10),ISBLANK($B23)),"",MAX(0,T22-4,S23-4,S22+VLOOKUP(T$10,BLOSUM62!$A$3:$U$22,1+HLOOKUP($B23,BLOSUM62!$B$2:$U$23,22,FALSE),FALSE)))</f>
        <v/>
      </c>
      <c r="U23" s="10" t="str">
        <f>IF(OR(ISBLANK(U$10),ISBLANK($B23)),"",MAX(0,U22-4,T23-4,T22+VLOOKUP(U$10,BLOSUM62!$A$3:$U$22,1+HLOOKUP($B23,BLOSUM62!$B$2:$U$23,22,FALSE),FALSE)))</f>
        <v/>
      </c>
    </row>
    <row r="24" spans="2:21" x14ac:dyDescent="0.2">
      <c r="B24" s="28"/>
      <c r="C24" s="18" t="str">
        <f t="shared" si="1"/>
        <v/>
      </c>
      <c r="D24" s="16" t="str">
        <f>IF(OR(ISBLANK(D$10),ISBLANK($B24)),"",MAX(0,D23-4,C24-4,C23+VLOOKUP(D$10,BLOSUM62!$A$3:$U$22,1+HLOOKUP($B24,BLOSUM62!$B$2:$U$23,22,FALSE),FALSE)))</f>
        <v/>
      </c>
      <c r="E24" s="16" t="str">
        <f>IF(OR(ISBLANK(E$10),ISBLANK($B24)),"",MAX(0,E23-4,D24-4,D23+VLOOKUP(E$10,BLOSUM62!$A$3:$U$22,1+HLOOKUP($B24,BLOSUM62!$B$2:$U$23,22,FALSE),FALSE)))</f>
        <v/>
      </c>
      <c r="F24" s="16" t="str">
        <f>IF(OR(ISBLANK(F$10),ISBLANK($B24)),"",MAX(0,F23-4,E24-4,E23+VLOOKUP(F$10,BLOSUM62!$A$3:$U$22,1+HLOOKUP($B24,BLOSUM62!$B$2:$U$23,22,FALSE),FALSE)))</f>
        <v/>
      </c>
      <c r="G24" s="16" t="str">
        <f>IF(OR(ISBLANK(G$10),ISBLANK($B24)),"",MAX(0,G23-4,F24-4,F23+VLOOKUP(G$10,BLOSUM62!$A$3:$U$22,1+HLOOKUP($B24,BLOSUM62!$B$2:$U$23,22,FALSE),FALSE)))</f>
        <v/>
      </c>
      <c r="H24" s="16" t="str">
        <f>IF(OR(ISBLANK(H$10),ISBLANK($B24)),"",MAX(0,H23-4,G24-4,G23+VLOOKUP(H$10,BLOSUM62!$A$3:$U$22,1+HLOOKUP($B24,BLOSUM62!$B$2:$U$23,22,FALSE),FALSE)))</f>
        <v/>
      </c>
      <c r="I24" s="16" t="str">
        <f>IF(OR(ISBLANK(I$10),ISBLANK($B24)),"",MAX(0,I23-4,H24-4,H23+VLOOKUP(I$10,BLOSUM62!$A$3:$U$22,1+HLOOKUP($B24,BLOSUM62!$B$2:$U$23,22,FALSE),FALSE)))</f>
        <v/>
      </c>
      <c r="J24" s="16" t="str">
        <f>IF(OR(ISBLANK(J$10),ISBLANK($B24)),"",MAX(0,J23-4,I24-4,I23+VLOOKUP(J$10,BLOSUM62!$A$3:$U$22,1+HLOOKUP($B24,BLOSUM62!$B$2:$U$23,22,FALSE),FALSE)))</f>
        <v/>
      </c>
      <c r="K24" s="16" t="str">
        <f>IF(OR(ISBLANK(K$10),ISBLANK($B24)),"",MAX(0,K23-4,J24-4,J23+VLOOKUP(K$10,BLOSUM62!$A$3:$U$22,1+HLOOKUP($B24,BLOSUM62!$B$2:$U$23,22,FALSE),FALSE)))</f>
        <v/>
      </c>
      <c r="L24" s="16" t="str">
        <f>IF(OR(ISBLANK(L$10),ISBLANK($B24)),"",MAX(0,L23-4,K24-4,K23+VLOOKUP(L$10,BLOSUM62!$A$3:$U$22,1+HLOOKUP($B24,BLOSUM62!$B$2:$U$23,22,FALSE),FALSE)))</f>
        <v/>
      </c>
      <c r="M24" s="16" t="str">
        <f>IF(OR(ISBLANK(M$10),ISBLANK($B24)),"",MAX(0,M23-4,L24-4,L23+VLOOKUP(M$10,BLOSUM62!$A$3:$U$22,1+HLOOKUP($B24,BLOSUM62!$B$2:$U$23,22,FALSE),FALSE)))</f>
        <v/>
      </c>
      <c r="N24" s="16" t="str">
        <f>IF(OR(ISBLANK(N$10),ISBLANK($B24)),"",MAX(0,N23-4,M24-4,M23+VLOOKUP(N$10,BLOSUM62!$A$3:$U$22,1+HLOOKUP($B24,BLOSUM62!$B$2:$U$23,22,FALSE),FALSE)))</f>
        <v/>
      </c>
      <c r="O24" s="16" t="str">
        <f>IF(OR(ISBLANK(O$10),ISBLANK($B24)),"",MAX(0,O23-4,N24-4,N23+VLOOKUP(O$10,BLOSUM62!$A$3:$U$22,1+HLOOKUP($B24,BLOSUM62!$B$2:$U$23,22,FALSE),FALSE)))</f>
        <v/>
      </c>
      <c r="P24" s="16" t="str">
        <f>IF(OR(ISBLANK(P$10),ISBLANK($B24)),"",MAX(0,P23-4,O24-4,O23+VLOOKUP(P$10,BLOSUM62!$A$3:$U$22,1+HLOOKUP($B24,BLOSUM62!$B$2:$U$23,22,FALSE),FALSE)))</f>
        <v/>
      </c>
      <c r="Q24" s="16" t="str">
        <f>IF(OR(ISBLANK(Q$10),ISBLANK($B24)),"",MAX(0,Q23-4,P24-4,P23+VLOOKUP(Q$10,BLOSUM62!$A$3:$U$22,1+HLOOKUP($B24,BLOSUM62!$B$2:$U$23,22,FALSE),FALSE)))</f>
        <v/>
      </c>
      <c r="R24" s="16" t="str">
        <f>IF(OR(ISBLANK(R$10),ISBLANK($B24)),"",MAX(0,R23-4,Q24-4,Q23+VLOOKUP(R$10,BLOSUM62!$A$3:$U$22,1+HLOOKUP($B24,BLOSUM62!$B$2:$U$23,22,FALSE),FALSE)))</f>
        <v/>
      </c>
      <c r="S24" s="16" t="str">
        <f>IF(OR(ISBLANK(S$10),ISBLANK($B24)),"",MAX(0,S23-4,R24-4,R23+VLOOKUP(S$10,BLOSUM62!$A$3:$U$22,1+HLOOKUP($B24,BLOSUM62!$B$2:$U$23,22,FALSE),FALSE)))</f>
        <v/>
      </c>
      <c r="T24" s="16" t="str">
        <f>IF(OR(ISBLANK(T$10),ISBLANK($B24)),"",MAX(0,T23-4,S24-4,S23+VLOOKUP(T$10,BLOSUM62!$A$3:$U$22,1+HLOOKUP($B24,BLOSUM62!$B$2:$U$23,22,FALSE),FALSE)))</f>
        <v/>
      </c>
      <c r="U24" s="19" t="str">
        <f>IF(OR(ISBLANK(U$10),ISBLANK($B24)),"",MAX(0,U23-4,T24-4,T23+VLOOKUP(U$10,BLOSUM62!$A$3:$U$22,1+HLOOKUP($B24,BLOSUM62!$B$2:$U$23,22,FALSE),FALSE)))</f>
        <v/>
      </c>
    </row>
  </sheetData>
  <conditionalFormatting sqref="C11:U24">
    <cfRule type="top10" dxfId="1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4"/>
  <sheetViews>
    <sheetView zoomScale="150" zoomScaleNormal="150" zoomScalePageLayoutView="125" workbookViewId="0"/>
  </sheetViews>
  <sheetFormatPr baseColWidth="10" defaultRowHeight="16" x14ac:dyDescent="0.2"/>
  <cols>
    <col min="1" max="19" width="3.5" customWidth="1"/>
    <col min="20" max="25" width="3.83203125" customWidth="1"/>
    <col min="26" max="27" width="3.6640625" customWidth="1"/>
  </cols>
  <sheetData>
    <row r="2" spans="2:27" x14ac:dyDescent="0.2">
      <c r="B2" s="29" t="s">
        <v>21</v>
      </c>
    </row>
    <row r="3" spans="2:27" x14ac:dyDescent="0.2"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2:27" x14ac:dyDescent="0.2">
      <c r="B4" s="30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x14ac:dyDescent="0.2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2:27" x14ac:dyDescent="0.2">
      <c r="B6" s="30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8" spans="2:27" x14ac:dyDescent="0.2">
      <c r="B8" t="s">
        <v>23</v>
      </c>
      <c r="G8">
        <f>MAX(C11:U24)</f>
        <v>20</v>
      </c>
      <c r="H8" t="s">
        <v>27</v>
      </c>
    </row>
    <row r="10" spans="2:27" x14ac:dyDescent="0.2">
      <c r="D10" s="28" t="s">
        <v>14</v>
      </c>
      <c r="E10" s="28" t="s">
        <v>1</v>
      </c>
      <c r="F10" s="28" t="s">
        <v>3</v>
      </c>
      <c r="G10" s="28" t="s">
        <v>3</v>
      </c>
      <c r="H10" s="28" t="s">
        <v>17</v>
      </c>
      <c r="I10" s="28" t="s">
        <v>3</v>
      </c>
      <c r="J10" s="28" t="s">
        <v>10</v>
      </c>
      <c r="K10" s="28" t="s">
        <v>17</v>
      </c>
      <c r="L10" s="28" t="s">
        <v>19</v>
      </c>
      <c r="M10" s="28" t="s">
        <v>15</v>
      </c>
      <c r="N10" s="28" t="s">
        <v>4</v>
      </c>
      <c r="O10" s="28" t="s">
        <v>4</v>
      </c>
      <c r="P10" s="28" t="s">
        <v>4</v>
      </c>
      <c r="Q10" s="28" t="s">
        <v>18</v>
      </c>
      <c r="R10" s="28" t="s">
        <v>18</v>
      </c>
      <c r="S10" s="28" t="s">
        <v>20</v>
      </c>
      <c r="T10" s="28" t="s">
        <v>9</v>
      </c>
      <c r="U10" s="28" t="s">
        <v>4</v>
      </c>
      <c r="V10" s="28" t="s">
        <v>9</v>
      </c>
      <c r="W10" s="28" t="s">
        <v>15</v>
      </c>
      <c r="X10" s="28" t="s">
        <v>20</v>
      </c>
      <c r="Y10" s="28" t="s">
        <v>9</v>
      </c>
      <c r="Z10" s="28" t="s">
        <v>9</v>
      </c>
      <c r="AA10" s="28" t="s">
        <v>16</v>
      </c>
    </row>
    <row r="11" spans="2:27" x14ac:dyDescent="0.2">
      <c r="C11" s="32">
        <v>0</v>
      </c>
      <c r="D11" s="33">
        <f>IF(ISBLANK(D$10),"",0)</f>
        <v>0</v>
      </c>
      <c r="E11" s="33">
        <f t="shared" ref="E11:I11" si="0">IF(ISBLANK(E$10),"",0)</f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ref="J11:AA11" si="1">IF(ISBLANK(J$10),"",0)</f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>
        <f t="shared" si="1"/>
        <v>0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4">
        <f t="shared" si="1"/>
        <v>0</v>
      </c>
    </row>
    <row r="12" spans="2:27" x14ac:dyDescent="0.2">
      <c r="B12" s="28" t="s">
        <v>14</v>
      </c>
      <c r="C12" s="35">
        <f>IF(ISBLANK($B12),"",0)</f>
        <v>0</v>
      </c>
      <c r="D12" s="36">
        <f>IF(OR(ISBLANK(D$10),ISBLANK($B12)),"",MAX(0,D11-4,C12-4,C11+VLOOKUP(D$10,BLOSUM62!$A$3:$U$22,1+HLOOKUP($B12,BLOSUM62!$B$2:$U$23,22,FALSE),FALSE)))</f>
        <v>5</v>
      </c>
      <c r="E12" s="36">
        <f>IF(OR(ISBLANK(E$10),ISBLANK($B12)),"",MAX(0,E11-4,D12-4,D11+VLOOKUP(E$10,BLOSUM62!$A$3:$U$22,1+HLOOKUP($B12,BLOSUM62!$B$2:$U$23,22,FALSE),FALSE)))</f>
        <v>1</v>
      </c>
      <c r="F12" s="36">
        <f>IF(OR(ISBLANK(F$10),ISBLANK($B12)),"",MAX(0,F11-4,E12-4,E11+VLOOKUP(F$10,BLOSUM62!$A$3:$U$22,1+HLOOKUP($B12,BLOSUM62!$B$2:$U$23,22,FALSE),FALSE)))</f>
        <v>2</v>
      </c>
      <c r="G12" s="36">
        <f>IF(OR(ISBLANK(G$10),ISBLANK($B12)),"",MAX(0,G11-4,F12-4,F11+VLOOKUP(G$10,BLOSUM62!$A$3:$U$22,1+HLOOKUP($B12,BLOSUM62!$B$2:$U$23,22,FALSE),FALSE)))</f>
        <v>2</v>
      </c>
      <c r="H12" s="36">
        <f>IF(OR(ISBLANK(H$10),ISBLANK($B12)),"",MAX(0,H11-4,G12-4,G11+VLOOKUP(H$10,BLOSUM62!$A$3:$U$22,1+HLOOKUP($B12,BLOSUM62!$B$2:$U$23,22,FALSE),FALSE)))</f>
        <v>0</v>
      </c>
      <c r="I12" s="36">
        <f>IF(OR(ISBLANK(I$10),ISBLANK($B12)),"",MAX(0,I11-4,H12-4,H11+VLOOKUP(I$10,BLOSUM62!$A$3:$U$22,1+HLOOKUP($B12,BLOSUM62!$B$2:$U$23,22,FALSE),FALSE)))</f>
        <v>2</v>
      </c>
      <c r="J12" s="36">
        <f>IF(OR(ISBLANK(J$10),ISBLANK($B12)),"",MAX(0,J11-4,I12-4,I11+VLOOKUP(J$10,BLOSUM62!$A$3:$U$22,1+HLOOKUP($B12,BLOSUM62!$B$2:$U$23,22,FALSE),FALSE)))</f>
        <v>0</v>
      </c>
      <c r="K12" s="36">
        <f>IF(OR(ISBLANK(K$10),ISBLANK($B12)),"",MAX(0,K11-4,J12-4,J11+VLOOKUP(K$10,BLOSUM62!$A$3:$U$22,1+HLOOKUP($B12,BLOSUM62!$B$2:$U$23,22,FALSE),FALSE)))</f>
        <v>0</v>
      </c>
      <c r="L12" s="36">
        <f>IF(OR(ISBLANK(L$10),ISBLANK($B12)),"",MAX(0,L11-4,K12-4,K11+VLOOKUP(L$10,BLOSUM62!$A$3:$U$22,1+HLOOKUP($B12,BLOSUM62!$B$2:$U$23,22,FALSE),FALSE)))</f>
        <v>0</v>
      </c>
      <c r="M12" s="36">
        <f>IF(OR(ISBLANK(M$10),ISBLANK($B12)),"",MAX(0,M11-4,L12-4,L11+VLOOKUP(M$10,BLOSUM62!$A$3:$U$22,1+HLOOKUP($B12,BLOSUM62!$B$2:$U$23,22,FALSE),FALSE)))</f>
        <v>0</v>
      </c>
      <c r="N12" s="36">
        <f>IF(OR(ISBLANK(N$10),ISBLANK($B12)),"",MAX(0,N11-4,M12-4,M11+VLOOKUP(N$10,BLOSUM62!$A$3:$U$22,1+HLOOKUP($B12,BLOSUM62!$B$2:$U$23,22,FALSE),FALSE)))</f>
        <v>0</v>
      </c>
      <c r="O12" s="36">
        <f>IF(OR(ISBLANK(O$10),ISBLANK($B12)),"",MAX(0,O11-4,N12-4,N11+VLOOKUP(O$10,BLOSUM62!$A$3:$U$22,1+HLOOKUP($B12,BLOSUM62!$B$2:$U$23,22,FALSE),FALSE)))</f>
        <v>0</v>
      </c>
      <c r="P12" s="36">
        <f>IF(OR(ISBLANK(P$10),ISBLANK($B12)),"",MAX(0,P11-4,O12-4,O11+VLOOKUP(P$10,BLOSUM62!$A$3:$U$22,1+HLOOKUP($B12,BLOSUM62!$B$2:$U$23,22,FALSE),FALSE)))</f>
        <v>0</v>
      </c>
      <c r="Q12" s="36">
        <f>IF(OR(ISBLANK(Q$10),ISBLANK($B12)),"",MAX(0,Q11-4,P12-4,P11+VLOOKUP(Q$10,BLOSUM62!$A$3:$U$22,1+HLOOKUP($B12,BLOSUM62!$B$2:$U$23,22,FALSE),FALSE)))</f>
        <v>0</v>
      </c>
      <c r="R12" s="36">
        <f>IF(OR(ISBLANK(R$10),ISBLANK($B12)),"",MAX(0,R11-4,Q12-4,Q11+VLOOKUP(R$10,BLOSUM62!$A$3:$U$22,1+HLOOKUP($B12,BLOSUM62!$B$2:$U$23,22,FALSE),FALSE)))</f>
        <v>0</v>
      </c>
      <c r="S12" s="36">
        <f>IF(OR(ISBLANK(S$10),ISBLANK($B12)),"",MAX(0,S11-4,R12-4,R11+VLOOKUP(S$10,BLOSUM62!$A$3:$U$22,1+HLOOKUP($B12,BLOSUM62!$B$2:$U$23,22,FALSE),FALSE)))</f>
        <v>0</v>
      </c>
      <c r="T12" s="36">
        <f>IF(OR(ISBLANK(T$10),ISBLANK($B12)),"",MAX(0,T11-4,S12-4,S11+VLOOKUP(T$10,BLOSUM62!$A$3:$U$22,1+HLOOKUP($B12,BLOSUM62!$B$2:$U$23,22,FALSE),FALSE)))</f>
        <v>0</v>
      </c>
      <c r="U12" s="36">
        <f>IF(OR(ISBLANK(U$10),ISBLANK($B12)),"",MAX(0,U11-4,T12-4,T11+VLOOKUP(U$10,BLOSUM62!$A$3:$U$22,1+HLOOKUP($B12,BLOSUM62!$B$2:$U$23,22,FALSE),FALSE)))</f>
        <v>0</v>
      </c>
      <c r="V12" s="36">
        <f>IF(OR(ISBLANK(V$10),ISBLANK($B12)),"",MAX(0,V11-4,U12-4,U11+VLOOKUP(V$10,BLOSUM62!$A$3:$U$22,1+HLOOKUP($B12,BLOSUM62!$B$2:$U$23,22,FALSE),FALSE)))</f>
        <v>0</v>
      </c>
      <c r="W12" s="36">
        <f>IF(OR(ISBLANK(W$10),ISBLANK($B12)),"",MAX(0,W11-4,V12-4,V11+VLOOKUP(W$10,BLOSUM62!$A$3:$U$22,1+HLOOKUP($B12,BLOSUM62!$B$2:$U$23,22,FALSE),FALSE)))</f>
        <v>0</v>
      </c>
      <c r="X12" s="36">
        <f>IF(OR(ISBLANK(X$10),ISBLANK($B12)),"",MAX(0,X11-4,W12-4,W11+VLOOKUP(X$10,BLOSUM62!$A$3:$U$22,1+HLOOKUP($B12,BLOSUM62!$B$2:$U$23,22,FALSE),FALSE)))</f>
        <v>0</v>
      </c>
      <c r="Y12" s="36">
        <f>IF(OR(ISBLANK(Y$10),ISBLANK($B12)),"",MAX(0,Y11-4,X12-4,X11+VLOOKUP(Y$10,BLOSUM62!$A$3:$U$22,1+HLOOKUP($B12,BLOSUM62!$B$2:$U$23,22,FALSE),FALSE)))</f>
        <v>0</v>
      </c>
      <c r="Z12" s="36">
        <f>IF(OR(ISBLANK(Z$10),ISBLANK($B12)),"",MAX(0,Z11-4,Y12-4,Y11+VLOOKUP(Z$10,BLOSUM62!$A$3:$U$22,1+HLOOKUP($B12,BLOSUM62!$B$2:$U$23,22,FALSE),FALSE)))</f>
        <v>0</v>
      </c>
      <c r="AA12" s="37">
        <f>IF(OR(ISBLANK(AA$10),ISBLANK($B12)),"",MAX(0,AA11-4,Z12-4,Z11+VLOOKUP(AA$10,BLOSUM62!$A$3:$U$22,1+HLOOKUP($B12,BLOSUM62!$B$2:$U$23,22,FALSE),FALSE)))</f>
        <v>0</v>
      </c>
    </row>
    <row r="13" spans="2:27" x14ac:dyDescent="0.2">
      <c r="B13" s="28" t="s">
        <v>17</v>
      </c>
      <c r="C13" s="35">
        <f t="shared" ref="C13:C24" si="2">IF(ISBLANK($B13),"",0)</f>
        <v>0</v>
      </c>
      <c r="D13" s="36">
        <f>IF(OR(ISBLANK(D$10),ISBLANK($B13)),"",MAX(0,D12-4,C13-4,C12+VLOOKUP(D$10,BLOSUM62!$A$3:$U$22,1+HLOOKUP($B13,BLOSUM62!$B$2:$U$23,22,FALSE),FALSE)))</f>
        <v>1</v>
      </c>
      <c r="E13" s="36">
        <f>IF(OR(ISBLANK(E$10),ISBLANK($B13)),"",MAX(0,E12-4,D13-4,D12+VLOOKUP(E$10,BLOSUM62!$A$3:$U$22,1+HLOOKUP($B13,BLOSUM62!$B$2:$U$23,22,FALSE),FALSE)))</f>
        <v>5</v>
      </c>
      <c r="F13" s="36">
        <f>IF(OR(ISBLANK(F$10),ISBLANK($B13)),"",MAX(0,F12-4,E13-4,E12+VLOOKUP(F$10,BLOSUM62!$A$3:$U$22,1+HLOOKUP($B13,BLOSUM62!$B$2:$U$23,22,FALSE),FALSE)))</f>
        <v>1</v>
      </c>
      <c r="G13" s="36">
        <f>IF(OR(ISBLANK(G$10),ISBLANK($B13)),"",MAX(0,G12-4,F13-4,F12+VLOOKUP(G$10,BLOSUM62!$A$3:$U$22,1+HLOOKUP($B13,BLOSUM62!$B$2:$U$23,22,FALSE),FALSE)))</f>
        <v>0</v>
      </c>
      <c r="H13" s="36">
        <f>IF(OR(ISBLANK(H$10),ISBLANK($B13)),"",MAX(0,H12-4,G13-4,G12+VLOOKUP(H$10,BLOSUM62!$A$3:$U$22,1+HLOOKUP($B13,BLOSUM62!$B$2:$U$23,22,FALSE),FALSE)))</f>
        <v>6</v>
      </c>
      <c r="I13" s="36">
        <f>IF(OR(ISBLANK(I$10),ISBLANK($B13)),"",MAX(0,I12-4,H13-4,H12+VLOOKUP(I$10,BLOSUM62!$A$3:$U$22,1+HLOOKUP($B13,BLOSUM62!$B$2:$U$23,22,FALSE),FALSE)))</f>
        <v>2</v>
      </c>
      <c r="J13" s="36">
        <f>IF(OR(ISBLANK(J$10),ISBLANK($B13)),"",MAX(0,J12-4,I13-4,I12+VLOOKUP(J$10,BLOSUM62!$A$3:$U$22,1+HLOOKUP($B13,BLOSUM62!$B$2:$U$23,22,FALSE),FALSE)))</f>
        <v>1</v>
      </c>
      <c r="K13" s="36">
        <f>IF(OR(ISBLANK(K$10),ISBLANK($B13)),"",MAX(0,K12-4,J13-4,J12+VLOOKUP(K$10,BLOSUM62!$A$3:$U$22,1+HLOOKUP($B13,BLOSUM62!$B$2:$U$23,22,FALSE),FALSE)))</f>
        <v>4</v>
      </c>
      <c r="L13" s="36">
        <f>IF(OR(ISBLANK(L$10),ISBLANK($B13)),"",MAX(0,L12-4,K13-4,K12+VLOOKUP(L$10,BLOSUM62!$A$3:$U$22,1+HLOOKUP($B13,BLOSUM62!$B$2:$U$23,22,FALSE),FALSE)))</f>
        <v>0</v>
      </c>
      <c r="M13" s="36">
        <f>IF(OR(ISBLANK(M$10),ISBLANK($B13)),"",MAX(0,M12-4,L13-4,L12+VLOOKUP(M$10,BLOSUM62!$A$3:$U$22,1+HLOOKUP($B13,BLOSUM62!$B$2:$U$23,22,FALSE),FALSE)))</f>
        <v>0</v>
      </c>
      <c r="N13" s="36">
        <f>IF(OR(ISBLANK(N$10),ISBLANK($B13)),"",MAX(0,N12-4,M13-4,M12+VLOOKUP(N$10,BLOSUM62!$A$3:$U$22,1+HLOOKUP($B13,BLOSUM62!$B$2:$U$23,22,FALSE),FALSE)))</f>
        <v>1</v>
      </c>
      <c r="O13" s="36">
        <f>IF(OR(ISBLANK(O$10),ISBLANK($B13)),"",MAX(0,O12-4,N13-4,N12+VLOOKUP(O$10,BLOSUM62!$A$3:$U$22,1+HLOOKUP($B13,BLOSUM62!$B$2:$U$23,22,FALSE),FALSE)))</f>
        <v>1</v>
      </c>
      <c r="P13" s="36">
        <f>IF(OR(ISBLANK(P$10),ISBLANK($B13)),"",MAX(0,P12-4,O13-4,O12+VLOOKUP(P$10,BLOSUM62!$A$3:$U$22,1+HLOOKUP($B13,BLOSUM62!$B$2:$U$23,22,FALSE),FALSE)))</f>
        <v>1</v>
      </c>
      <c r="Q13" s="36">
        <f>IF(OR(ISBLANK(Q$10),ISBLANK($B13)),"",MAX(0,Q12-4,P13-4,P12+VLOOKUP(Q$10,BLOSUM62!$A$3:$U$22,1+HLOOKUP($B13,BLOSUM62!$B$2:$U$23,22,FALSE),FALSE)))</f>
        <v>1</v>
      </c>
      <c r="R13" s="36">
        <f>IF(OR(ISBLANK(R$10),ISBLANK($B13)),"",MAX(0,R12-4,Q13-4,Q12+VLOOKUP(R$10,BLOSUM62!$A$3:$U$22,1+HLOOKUP($B13,BLOSUM62!$B$2:$U$23,22,FALSE),FALSE)))</f>
        <v>1</v>
      </c>
      <c r="S13" s="36">
        <f>IF(OR(ISBLANK(S$10),ISBLANK($B13)),"",MAX(0,S12-4,R13-4,R12+VLOOKUP(S$10,BLOSUM62!$A$3:$U$22,1+HLOOKUP($B13,BLOSUM62!$B$2:$U$23,22,FALSE),FALSE)))</f>
        <v>0</v>
      </c>
      <c r="T13" s="36">
        <f>IF(OR(ISBLANK(T$10),ISBLANK($B13)),"",MAX(0,T12-4,S13-4,S12+VLOOKUP(T$10,BLOSUM62!$A$3:$U$22,1+HLOOKUP($B13,BLOSUM62!$B$2:$U$23,22,FALSE),FALSE)))</f>
        <v>0</v>
      </c>
      <c r="U13" s="36">
        <f>IF(OR(ISBLANK(U$10),ISBLANK($B13)),"",MAX(0,U12-4,T13-4,T12+VLOOKUP(U$10,BLOSUM62!$A$3:$U$22,1+HLOOKUP($B13,BLOSUM62!$B$2:$U$23,22,FALSE),FALSE)))</f>
        <v>1</v>
      </c>
      <c r="V13" s="36">
        <f>IF(OR(ISBLANK(V$10),ISBLANK($B13)),"",MAX(0,V12-4,U13-4,U12+VLOOKUP(V$10,BLOSUM62!$A$3:$U$22,1+HLOOKUP($B13,BLOSUM62!$B$2:$U$23,22,FALSE),FALSE)))</f>
        <v>0</v>
      </c>
      <c r="W13" s="36">
        <f>IF(OR(ISBLANK(W$10),ISBLANK($B13)),"",MAX(0,W12-4,V13-4,V12+VLOOKUP(W$10,BLOSUM62!$A$3:$U$22,1+HLOOKUP($B13,BLOSUM62!$B$2:$U$23,22,FALSE),FALSE)))</f>
        <v>0</v>
      </c>
      <c r="X13" s="36">
        <f>IF(OR(ISBLANK(X$10),ISBLANK($B13)),"",MAX(0,X12-4,W13-4,W12+VLOOKUP(X$10,BLOSUM62!$A$3:$U$22,1+HLOOKUP($B13,BLOSUM62!$B$2:$U$23,22,FALSE),FALSE)))</f>
        <v>0</v>
      </c>
      <c r="Y13" s="36">
        <f>IF(OR(ISBLANK(Y$10),ISBLANK($B13)),"",MAX(0,Y12-4,X13-4,X12+VLOOKUP(Y$10,BLOSUM62!$A$3:$U$22,1+HLOOKUP($B13,BLOSUM62!$B$2:$U$23,22,FALSE),FALSE)))</f>
        <v>0</v>
      </c>
      <c r="Z13" s="36">
        <f>IF(OR(ISBLANK(Z$10),ISBLANK($B13)),"",MAX(0,Z12-4,Y13-4,Y12+VLOOKUP(Z$10,BLOSUM62!$A$3:$U$22,1+HLOOKUP($B13,BLOSUM62!$B$2:$U$23,22,FALSE),FALSE)))</f>
        <v>0</v>
      </c>
      <c r="AA13" s="37">
        <f>IF(OR(ISBLANK(AA$10),ISBLANK($B13)),"",MAX(0,AA12-4,Z13-4,Z12+VLOOKUP(AA$10,BLOSUM62!$A$3:$U$22,1+HLOOKUP($B13,BLOSUM62!$B$2:$U$23,22,FALSE),FALSE)))</f>
        <v>0</v>
      </c>
    </row>
    <row r="14" spans="2:27" x14ac:dyDescent="0.2">
      <c r="B14" s="28" t="s">
        <v>6</v>
      </c>
      <c r="C14" s="35">
        <f t="shared" si="2"/>
        <v>0</v>
      </c>
      <c r="D14" s="36">
        <f>IF(OR(ISBLANK(D$10),ISBLANK($B14)),"",MAX(0,D13-4,C14-4,C13+VLOOKUP(D$10,BLOSUM62!$A$3:$U$22,1+HLOOKUP($B14,BLOSUM62!$B$2:$U$23,22,FALSE),FALSE)))</f>
        <v>0</v>
      </c>
      <c r="E14" s="36">
        <f>IF(OR(ISBLANK(E$10),ISBLANK($B14)),"",MAX(0,E13-4,D14-4,D13+VLOOKUP(E$10,BLOSUM62!$A$3:$U$22,1+HLOOKUP($B14,BLOSUM62!$B$2:$U$23,22,FALSE),FALSE)))</f>
        <v>1</v>
      </c>
      <c r="F14" s="36">
        <f>IF(OR(ISBLANK(F$10),ISBLANK($B14)),"",MAX(0,F13-4,E14-4,E13+VLOOKUP(F$10,BLOSUM62!$A$3:$U$22,1+HLOOKUP($B14,BLOSUM62!$B$2:$U$23,22,FALSE),FALSE)))</f>
        <v>2</v>
      </c>
      <c r="G14" s="36">
        <f>IF(OR(ISBLANK(G$10),ISBLANK($B14)),"",MAX(0,G13-4,F14-4,F13+VLOOKUP(G$10,BLOSUM62!$A$3:$U$22,1+HLOOKUP($B14,BLOSUM62!$B$2:$U$23,22,FALSE),FALSE)))</f>
        <v>0</v>
      </c>
      <c r="H14" s="36">
        <f>IF(OR(ISBLANK(H$10),ISBLANK($B14)),"",MAX(0,H13-4,G14-4,G13+VLOOKUP(H$10,BLOSUM62!$A$3:$U$22,1+HLOOKUP($B14,BLOSUM62!$B$2:$U$23,22,FALSE),FALSE)))</f>
        <v>2</v>
      </c>
      <c r="I14" s="36">
        <f>IF(OR(ISBLANK(I$10),ISBLANK($B14)),"",MAX(0,I13-4,H14-4,H13+VLOOKUP(I$10,BLOSUM62!$A$3:$U$22,1+HLOOKUP($B14,BLOSUM62!$B$2:$U$23,22,FALSE),FALSE)))</f>
        <v>3</v>
      </c>
      <c r="J14" s="36">
        <f>IF(OR(ISBLANK(J$10),ISBLANK($B14)),"",MAX(0,J13-4,I14-4,I13+VLOOKUP(J$10,BLOSUM62!$A$3:$U$22,1+HLOOKUP($B14,BLOSUM62!$B$2:$U$23,22,FALSE),FALSE)))</f>
        <v>0</v>
      </c>
      <c r="K14" s="36">
        <f>IF(OR(ISBLANK(K$10),ISBLANK($B14)),"",MAX(0,K13-4,J14-4,J13+VLOOKUP(K$10,BLOSUM62!$A$3:$U$22,1+HLOOKUP($B14,BLOSUM62!$B$2:$U$23,22,FALSE),FALSE)))</f>
        <v>2</v>
      </c>
      <c r="L14" s="36">
        <f>IF(OR(ISBLANK(L$10),ISBLANK($B14)),"",MAX(0,L13-4,K14-4,K13+VLOOKUP(L$10,BLOSUM62!$A$3:$U$22,1+HLOOKUP($B14,BLOSUM62!$B$2:$U$23,22,FALSE),FALSE)))</f>
        <v>0</v>
      </c>
      <c r="M14" s="36">
        <f>IF(OR(ISBLANK(M$10),ISBLANK($B14)),"",MAX(0,M13-4,L14-4,L13+VLOOKUP(M$10,BLOSUM62!$A$3:$U$22,1+HLOOKUP($B14,BLOSUM62!$B$2:$U$23,22,FALSE),FALSE)))</f>
        <v>0</v>
      </c>
      <c r="N14" s="36">
        <f>IF(OR(ISBLANK(N$10),ISBLANK($B14)),"",MAX(0,N13-4,M14-4,M13+VLOOKUP(N$10,BLOSUM62!$A$3:$U$22,1+HLOOKUP($B14,BLOSUM62!$B$2:$U$23,22,FALSE),FALSE)))</f>
        <v>0</v>
      </c>
      <c r="O14" s="36">
        <f>IF(OR(ISBLANK(O$10),ISBLANK($B14)),"",MAX(0,O13-4,N14-4,N13+VLOOKUP(O$10,BLOSUM62!$A$3:$U$22,1+HLOOKUP($B14,BLOSUM62!$B$2:$U$23,22,FALSE),FALSE)))</f>
        <v>0</v>
      </c>
      <c r="P14" s="36">
        <f>IF(OR(ISBLANK(P$10),ISBLANK($B14)),"",MAX(0,P13-4,O14-4,O13+VLOOKUP(P$10,BLOSUM62!$A$3:$U$22,1+HLOOKUP($B14,BLOSUM62!$B$2:$U$23,22,FALSE),FALSE)))</f>
        <v>0</v>
      </c>
      <c r="Q14" s="36">
        <f>IF(OR(ISBLANK(Q$10),ISBLANK($B14)),"",MAX(0,Q13-4,P14-4,P13+VLOOKUP(Q$10,BLOSUM62!$A$3:$U$22,1+HLOOKUP($B14,BLOSUM62!$B$2:$U$23,22,FALSE),FALSE)))</f>
        <v>1</v>
      </c>
      <c r="R14" s="36">
        <f>IF(OR(ISBLANK(R$10),ISBLANK($B14)),"",MAX(0,R13-4,Q14-4,Q13+VLOOKUP(R$10,BLOSUM62!$A$3:$U$22,1+HLOOKUP($B14,BLOSUM62!$B$2:$U$23,22,FALSE),FALSE)))</f>
        <v>1</v>
      </c>
      <c r="S14" s="36">
        <f>IF(OR(ISBLANK(S$10),ISBLANK($B14)),"",MAX(0,S13-4,R14-4,R13+VLOOKUP(S$10,BLOSUM62!$A$3:$U$22,1+HLOOKUP($B14,BLOSUM62!$B$2:$U$23,22,FALSE),FALSE)))</f>
        <v>0</v>
      </c>
      <c r="T14" s="36">
        <f>IF(OR(ISBLANK(T$10),ISBLANK($B14)),"",MAX(0,T13-4,S14-4,S13+VLOOKUP(T$10,BLOSUM62!$A$3:$U$22,1+HLOOKUP($B14,BLOSUM62!$B$2:$U$23,22,FALSE),FALSE)))</f>
        <v>1</v>
      </c>
      <c r="U14" s="36">
        <f>IF(OR(ISBLANK(U$10),ISBLANK($B14)),"",MAX(0,U13-4,T14-4,T13+VLOOKUP(U$10,BLOSUM62!$A$3:$U$22,1+HLOOKUP($B14,BLOSUM62!$B$2:$U$23,22,FALSE),FALSE)))</f>
        <v>0</v>
      </c>
      <c r="V14" s="36">
        <f>IF(OR(ISBLANK(V$10),ISBLANK($B14)),"",MAX(0,V13-4,U14-4,U13+VLOOKUP(V$10,BLOSUM62!$A$3:$U$22,1+HLOOKUP($B14,BLOSUM62!$B$2:$U$23,22,FALSE),FALSE)))</f>
        <v>2</v>
      </c>
      <c r="W14" s="36">
        <f>IF(OR(ISBLANK(W$10),ISBLANK($B14)),"",MAX(0,W13-4,V14-4,V13+VLOOKUP(W$10,BLOSUM62!$A$3:$U$22,1+HLOOKUP($B14,BLOSUM62!$B$2:$U$23,22,FALSE),FALSE)))</f>
        <v>0</v>
      </c>
      <c r="X14" s="36">
        <f>IF(OR(ISBLANK(X$10),ISBLANK($B14)),"",MAX(0,X13-4,W14-4,W13+VLOOKUP(X$10,BLOSUM62!$A$3:$U$22,1+HLOOKUP($B14,BLOSUM62!$B$2:$U$23,22,FALSE),FALSE)))</f>
        <v>0</v>
      </c>
      <c r="Y14" s="36">
        <f>IF(OR(ISBLANK(Y$10),ISBLANK($B14)),"",MAX(0,Y13-4,X14-4,X13+VLOOKUP(Y$10,BLOSUM62!$A$3:$U$22,1+HLOOKUP($B14,BLOSUM62!$B$2:$U$23,22,FALSE),FALSE)))</f>
        <v>1</v>
      </c>
      <c r="Z14" s="36">
        <f>IF(OR(ISBLANK(Z$10),ISBLANK($B14)),"",MAX(0,Z13-4,Y14-4,Y13+VLOOKUP(Z$10,BLOSUM62!$A$3:$U$22,1+HLOOKUP($B14,BLOSUM62!$B$2:$U$23,22,FALSE),FALSE)))</f>
        <v>1</v>
      </c>
      <c r="AA14" s="37">
        <f>IF(OR(ISBLANK(AA$10),ISBLANK($B14)),"",MAX(0,AA13-4,Z14-4,Z13+VLOOKUP(AA$10,BLOSUM62!$A$3:$U$22,1+HLOOKUP($B14,BLOSUM62!$B$2:$U$23,22,FALSE),FALSE)))</f>
        <v>0</v>
      </c>
    </row>
    <row r="15" spans="2:27" x14ac:dyDescent="0.2">
      <c r="B15" s="28" t="s">
        <v>19</v>
      </c>
      <c r="C15" s="35">
        <f t="shared" si="2"/>
        <v>0</v>
      </c>
      <c r="D15" s="36">
        <f>IF(OR(ISBLANK(D$10),ISBLANK($B15)),"",MAX(0,D14-4,C15-4,C14+VLOOKUP(D$10,BLOSUM62!$A$3:$U$22,1+HLOOKUP($B15,BLOSUM62!$B$2:$U$23,22,FALSE),FALSE)))</f>
        <v>0</v>
      </c>
      <c r="E15" s="36">
        <f>IF(OR(ISBLANK(E$10),ISBLANK($B15)),"",MAX(0,E14-4,D15-4,D14+VLOOKUP(E$10,BLOSUM62!$A$3:$U$22,1+HLOOKUP($B15,BLOSUM62!$B$2:$U$23,22,FALSE),FALSE)))</f>
        <v>0</v>
      </c>
      <c r="F15" s="36">
        <f>IF(OR(ISBLANK(F$10),ISBLANK($B15)),"",MAX(0,F14-4,E15-4,E14+VLOOKUP(F$10,BLOSUM62!$A$3:$U$22,1+HLOOKUP($B15,BLOSUM62!$B$2:$U$23,22,FALSE),FALSE)))</f>
        <v>0</v>
      </c>
      <c r="G15" s="36">
        <f>IF(OR(ISBLANK(G$10),ISBLANK($B15)),"",MAX(0,G14-4,F15-4,F14+VLOOKUP(G$10,BLOSUM62!$A$3:$U$22,1+HLOOKUP($B15,BLOSUM62!$B$2:$U$23,22,FALSE),FALSE)))</f>
        <v>0</v>
      </c>
      <c r="H15" s="36">
        <f>IF(OR(ISBLANK(H$10),ISBLANK($B15)),"",MAX(0,H14-4,G15-4,G14+VLOOKUP(H$10,BLOSUM62!$A$3:$U$22,1+HLOOKUP($B15,BLOSUM62!$B$2:$U$23,22,FALSE),FALSE)))</f>
        <v>0</v>
      </c>
      <c r="I15" s="36">
        <f>IF(OR(ISBLANK(I$10),ISBLANK($B15)),"",MAX(0,I14-4,H15-4,H14+VLOOKUP(I$10,BLOSUM62!$A$3:$U$22,1+HLOOKUP($B15,BLOSUM62!$B$2:$U$23,22,FALSE),FALSE)))</f>
        <v>0</v>
      </c>
      <c r="J15" s="36">
        <f>IF(OR(ISBLANK(J$10),ISBLANK($B15)),"",MAX(0,J14-4,I15-4,I14+VLOOKUP(J$10,BLOSUM62!$A$3:$U$22,1+HLOOKUP($B15,BLOSUM62!$B$2:$U$23,22,FALSE),FALSE)))</f>
        <v>1</v>
      </c>
      <c r="K15" s="36">
        <f>IF(OR(ISBLANK(K$10),ISBLANK($B15)),"",MAX(0,K14-4,J15-4,J14+VLOOKUP(K$10,BLOSUM62!$A$3:$U$22,1+HLOOKUP($B15,BLOSUM62!$B$2:$U$23,22,FALSE),FALSE)))</f>
        <v>0</v>
      </c>
      <c r="L15" s="36">
        <f>IF(OR(ISBLANK(L$10),ISBLANK($B15)),"",MAX(0,L14-4,K15-4,K14+VLOOKUP(L$10,BLOSUM62!$A$3:$U$22,1+HLOOKUP($B15,BLOSUM62!$B$2:$U$23,22,FALSE),FALSE)))</f>
        <v>13</v>
      </c>
      <c r="M15" s="36">
        <f>IF(OR(ISBLANK(M$10),ISBLANK($B15)),"",MAX(0,M14-4,L15-4,L14+VLOOKUP(M$10,BLOSUM62!$A$3:$U$22,1+HLOOKUP($B15,BLOSUM62!$B$2:$U$23,22,FALSE),FALSE)))</f>
        <v>9</v>
      </c>
      <c r="N15" s="36">
        <f>IF(OR(ISBLANK(N$10),ISBLANK($B15)),"",MAX(0,N14-4,M15-4,M14+VLOOKUP(N$10,BLOSUM62!$A$3:$U$22,1+HLOOKUP($B15,BLOSUM62!$B$2:$U$23,22,FALSE),FALSE)))</f>
        <v>5</v>
      </c>
      <c r="O15" s="36">
        <f>IF(OR(ISBLANK(O$10),ISBLANK($B15)),"",MAX(0,O14-4,N15-4,N14+VLOOKUP(O$10,BLOSUM62!$A$3:$U$22,1+HLOOKUP($B15,BLOSUM62!$B$2:$U$23,22,FALSE),FALSE)))</f>
        <v>1</v>
      </c>
      <c r="P15" s="36">
        <f>IF(OR(ISBLANK(P$10),ISBLANK($B15)),"",MAX(0,P14-4,O15-4,O14+VLOOKUP(P$10,BLOSUM62!$A$3:$U$22,1+HLOOKUP($B15,BLOSUM62!$B$2:$U$23,22,FALSE),FALSE)))</f>
        <v>0</v>
      </c>
      <c r="Q15" s="36">
        <f>IF(OR(ISBLANK(Q$10),ISBLANK($B15)),"",MAX(0,Q14-4,P15-4,P14+VLOOKUP(Q$10,BLOSUM62!$A$3:$U$22,1+HLOOKUP($B15,BLOSUM62!$B$2:$U$23,22,FALSE),FALSE)))</f>
        <v>0</v>
      </c>
      <c r="R15" s="36">
        <f>IF(OR(ISBLANK(R$10),ISBLANK($B15)),"",MAX(0,R14-4,Q15-4,Q14+VLOOKUP(R$10,BLOSUM62!$A$3:$U$22,1+HLOOKUP($B15,BLOSUM62!$B$2:$U$23,22,FALSE),FALSE)))</f>
        <v>0</v>
      </c>
      <c r="S15" s="36">
        <f>IF(OR(ISBLANK(S$10),ISBLANK($B15)),"",MAX(0,S14-4,R15-4,R14+VLOOKUP(S$10,BLOSUM62!$A$3:$U$22,1+HLOOKUP($B15,BLOSUM62!$B$2:$U$23,22,FALSE),FALSE)))</f>
        <v>3</v>
      </c>
      <c r="T15" s="36">
        <f>IF(OR(ISBLANK(T$10),ISBLANK($B15)),"",MAX(0,T14-4,S15-4,S14+VLOOKUP(T$10,BLOSUM62!$A$3:$U$22,1+HLOOKUP($B15,BLOSUM62!$B$2:$U$23,22,FALSE),FALSE)))</f>
        <v>0</v>
      </c>
      <c r="U15" s="36">
        <f>IF(OR(ISBLANK(U$10),ISBLANK($B15)),"",MAX(0,U14-4,T15-4,T14+VLOOKUP(U$10,BLOSUM62!$A$3:$U$22,1+HLOOKUP($B15,BLOSUM62!$B$2:$U$23,22,FALSE),FALSE)))</f>
        <v>0</v>
      </c>
      <c r="V15" s="36">
        <f>IF(OR(ISBLANK(V$10),ISBLANK($B15)),"",MAX(0,V14-4,U15-4,U14+VLOOKUP(V$10,BLOSUM62!$A$3:$U$22,1+HLOOKUP($B15,BLOSUM62!$B$2:$U$23,22,FALSE),FALSE)))</f>
        <v>0</v>
      </c>
      <c r="W15" s="36">
        <f>IF(OR(ISBLANK(W$10),ISBLANK($B15)),"",MAX(0,W14-4,V15-4,V14+VLOOKUP(W$10,BLOSUM62!$A$3:$U$22,1+HLOOKUP($B15,BLOSUM62!$B$2:$U$23,22,FALSE),FALSE)))</f>
        <v>3</v>
      </c>
      <c r="X15" s="36">
        <f>IF(OR(ISBLANK(X$10),ISBLANK($B15)),"",MAX(0,X14-4,W15-4,W14+VLOOKUP(X$10,BLOSUM62!$A$3:$U$22,1+HLOOKUP($B15,BLOSUM62!$B$2:$U$23,22,FALSE),FALSE)))</f>
        <v>2</v>
      </c>
      <c r="Y15" s="36">
        <f>IF(OR(ISBLANK(Y$10),ISBLANK($B15)),"",MAX(0,Y14-4,X15-4,X14+VLOOKUP(Y$10,BLOSUM62!$A$3:$U$22,1+HLOOKUP($B15,BLOSUM62!$B$2:$U$23,22,FALSE),FALSE)))</f>
        <v>0</v>
      </c>
      <c r="Z15" s="36">
        <f>IF(OR(ISBLANK(Z$10),ISBLANK($B15)),"",MAX(0,Z14-4,Y15-4,Y14+VLOOKUP(Z$10,BLOSUM62!$A$3:$U$22,1+HLOOKUP($B15,BLOSUM62!$B$2:$U$23,22,FALSE),FALSE)))</f>
        <v>0</v>
      </c>
      <c r="AA15" s="37">
        <f>IF(OR(ISBLANK(AA$10),ISBLANK($B15)),"",MAX(0,AA14-4,Z15-4,Z14+VLOOKUP(AA$10,BLOSUM62!$A$3:$U$22,1+HLOOKUP($B15,BLOSUM62!$B$2:$U$23,22,FALSE),FALSE)))</f>
        <v>0</v>
      </c>
    </row>
    <row r="16" spans="2:27" x14ac:dyDescent="0.2">
      <c r="B16" s="28" t="s">
        <v>18</v>
      </c>
      <c r="C16" s="35">
        <f t="shared" si="2"/>
        <v>0</v>
      </c>
      <c r="D16" s="36">
        <f>IF(OR(ISBLANK(D$10),ISBLANK($B16)),"",MAX(0,D15-4,C16-4,C15+VLOOKUP(D$10,BLOSUM62!$A$3:$U$22,1+HLOOKUP($B16,BLOSUM62!$B$2:$U$23,22,FALSE),FALSE)))</f>
        <v>0</v>
      </c>
      <c r="E16" s="36">
        <f>IF(OR(ISBLANK(E$10),ISBLANK($B16)),"",MAX(0,E15-4,D16-4,D15+VLOOKUP(E$10,BLOSUM62!$A$3:$U$22,1+HLOOKUP($B16,BLOSUM62!$B$2:$U$23,22,FALSE),FALSE)))</f>
        <v>0</v>
      </c>
      <c r="F16" s="36">
        <f>IF(OR(ISBLANK(F$10),ISBLANK($B16)),"",MAX(0,F15-4,E16-4,E15+VLOOKUP(F$10,BLOSUM62!$A$3:$U$22,1+HLOOKUP($B16,BLOSUM62!$B$2:$U$23,22,FALSE),FALSE)))</f>
        <v>0</v>
      </c>
      <c r="G16" s="36">
        <f>IF(OR(ISBLANK(G$10),ISBLANK($B16)),"",MAX(0,G15-4,F16-4,F15+VLOOKUP(G$10,BLOSUM62!$A$3:$U$22,1+HLOOKUP($B16,BLOSUM62!$B$2:$U$23,22,FALSE),FALSE)))</f>
        <v>0</v>
      </c>
      <c r="H16" s="36">
        <f>IF(OR(ISBLANK(H$10),ISBLANK($B16)),"",MAX(0,H15-4,G16-4,G15+VLOOKUP(H$10,BLOSUM62!$A$3:$U$22,1+HLOOKUP($B16,BLOSUM62!$B$2:$U$23,22,FALSE),FALSE)))</f>
        <v>1</v>
      </c>
      <c r="I16" s="36">
        <f>IF(OR(ISBLANK(I$10),ISBLANK($B16)),"",MAX(0,I15-4,H16-4,H15+VLOOKUP(I$10,BLOSUM62!$A$3:$U$22,1+HLOOKUP($B16,BLOSUM62!$B$2:$U$23,22,FALSE),FALSE)))</f>
        <v>0</v>
      </c>
      <c r="J16" s="36">
        <f>IF(OR(ISBLANK(J$10),ISBLANK($B16)),"",MAX(0,J15-4,I16-4,I15+VLOOKUP(J$10,BLOSUM62!$A$3:$U$22,1+HLOOKUP($B16,BLOSUM62!$B$2:$U$23,22,FALSE),FALSE)))</f>
        <v>0</v>
      </c>
      <c r="K16" s="36">
        <f>IF(OR(ISBLANK(K$10),ISBLANK($B16)),"",MAX(0,K15-4,J16-4,J15+VLOOKUP(K$10,BLOSUM62!$A$3:$U$22,1+HLOOKUP($B16,BLOSUM62!$B$2:$U$23,22,FALSE),FALSE)))</f>
        <v>2</v>
      </c>
      <c r="L16" s="36">
        <f>IF(OR(ISBLANK(L$10),ISBLANK($B16)),"",MAX(0,L15-4,K16-4,K15+VLOOKUP(L$10,BLOSUM62!$A$3:$U$22,1+HLOOKUP($B16,BLOSUM62!$B$2:$U$23,22,FALSE),FALSE)))</f>
        <v>9</v>
      </c>
      <c r="M16" s="36">
        <f>IF(OR(ISBLANK(M$10),ISBLANK($B16)),"",MAX(0,M15-4,L16-4,L15+VLOOKUP(M$10,BLOSUM62!$A$3:$U$22,1+HLOOKUP($B16,BLOSUM62!$B$2:$U$23,22,FALSE),FALSE)))</f>
        <v>11</v>
      </c>
      <c r="N16" s="36">
        <f>IF(OR(ISBLANK(N$10),ISBLANK($B16)),"",MAX(0,N15-4,M16-4,M15+VLOOKUP(N$10,BLOSUM62!$A$3:$U$22,1+HLOOKUP($B16,BLOSUM62!$B$2:$U$23,22,FALSE),FALSE)))</f>
        <v>9</v>
      </c>
      <c r="O16" s="36">
        <f>IF(OR(ISBLANK(O$10),ISBLANK($B16)),"",MAX(0,O15-4,N16-4,N15+VLOOKUP(O$10,BLOSUM62!$A$3:$U$22,1+HLOOKUP($B16,BLOSUM62!$B$2:$U$23,22,FALSE),FALSE)))</f>
        <v>5</v>
      </c>
      <c r="P16" s="36">
        <f>IF(OR(ISBLANK(P$10),ISBLANK($B16)),"",MAX(0,P15-4,O16-4,O15+VLOOKUP(P$10,BLOSUM62!$A$3:$U$22,1+HLOOKUP($B16,BLOSUM62!$B$2:$U$23,22,FALSE),FALSE)))</f>
        <v>1</v>
      </c>
      <c r="Q16" s="36">
        <f>IF(OR(ISBLANK(Q$10),ISBLANK($B16)),"",MAX(0,Q15-4,P16-4,P15+VLOOKUP(Q$10,BLOSUM62!$A$3:$U$22,1+HLOOKUP($B16,BLOSUM62!$B$2:$U$23,22,FALSE),FALSE)))</f>
        <v>5</v>
      </c>
      <c r="R16" s="36">
        <f>IF(OR(ISBLANK(R$10),ISBLANK($B16)),"",MAX(0,R15-4,Q16-4,Q15+VLOOKUP(R$10,BLOSUM62!$A$3:$U$22,1+HLOOKUP($B16,BLOSUM62!$B$2:$U$23,22,FALSE),FALSE)))</f>
        <v>5</v>
      </c>
      <c r="S16" s="36">
        <f>IF(OR(ISBLANK(S$10),ISBLANK($B16)),"",MAX(0,S15-4,R16-4,R15+VLOOKUP(S$10,BLOSUM62!$A$3:$U$22,1+HLOOKUP($B16,BLOSUM62!$B$2:$U$23,22,FALSE),FALSE)))</f>
        <v>1</v>
      </c>
      <c r="T16" s="36">
        <f>IF(OR(ISBLANK(T$10),ISBLANK($B16)),"",MAX(0,T15-4,S16-4,S15+VLOOKUP(T$10,BLOSUM62!$A$3:$U$22,1+HLOOKUP($B16,BLOSUM62!$B$2:$U$23,22,FALSE),FALSE)))</f>
        <v>2</v>
      </c>
      <c r="U16" s="36">
        <f>IF(OR(ISBLANK(U$10),ISBLANK($B16)),"",MAX(0,U15-4,T16-4,T15+VLOOKUP(U$10,BLOSUM62!$A$3:$U$22,1+HLOOKUP($B16,BLOSUM62!$B$2:$U$23,22,FALSE),FALSE)))</f>
        <v>0</v>
      </c>
      <c r="V16" s="36">
        <f>IF(OR(ISBLANK(V$10),ISBLANK($B16)),"",MAX(0,V15-4,U16-4,U15+VLOOKUP(V$10,BLOSUM62!$A$3:$U$22,1+HLOOKUP($B16,BLOSUM62!$B$2:$U$23,22,FALSE),FALSE)))</f>
        <v>0</v>
      </c>
      <c r="W16" s="36">
        <f>IF(OR(ISBLANK(W$10),ISBLANK($B16)),"",MAX(0,W15-4,V16-4,V15+VLOOKUP(W$10,BLOSUM62!$A$3:$U$22,1+HLOOKUP($B16,BLOSUM62!$B$2:$U$23,22,FALSE),FALSE)))</f>
        <v>0</v>
      </c>
      <c r="X16" s="36">
        <f>IF(OR(ISBLANK(X$10),ISBLANK($B16)),"",MAX(0,X15-4,W16-4,W15+VLOOKUP(X$10,BLOSUM62!$A$3:$U$22,1+HLOOKUP($B16,BLOSUM62!$B$2:$U$23,22,FALSE),FALSE)))</f>
        <v>1</v>
      </c>
      <c r="Y16" s="36">
        <f>IF(OR(ISBLANK(Y$10),ISBLANK($B16)),"",MAX(0,Y15-4,X16-4,X15+VLOOKUP(Y$10,BLOSUM62!$A$3:$U$22,1+HLOOKUP($B16,BLOSUM62!$B$2:$U$23,22,FALSE),FALSE)))</f>
        <v>1</v>
      </c>
      <c r="Z16" s="36">
        <f>IF(OR(ISBLANK(Z$10),ISBLANK($B16)),"",MAX(0,Z15-4,Y16-4,Y15+VLOOKUP(Z$10,BLOSUM62!$A$3:$U$22,1+HLOOKUP($B16,BLOSUM62!$B$2:$U$23,22,FALSE),FALSE)))</f>
        <v>0</v>
      </c>
      <c r="AA16" s="37">
        <f>IF(OR(ISBLANK(AA$10),ISBLANK($B16)),"",MAX(0,AA15-4,Z16-4,Z15+VLOOKUP(AA$10,BLOSUM62!$A$3:$U$22,1+HLOOKUP($B16,BLOSUM62!$B$2:$U$23,22,FALSE),FALSE)))</f>
        <v>0</v>
      </c>
    </row>
    <row r="17" spans="2:27" x14ac:dyDescent="0.2">
      <c r="B17" s="28" t="s">
        <v>4</v>
      </c>
      <c r="C17" s="35">
        <f t="shared" si="2"/>
        <v>0</v>
      </c>
      <c r="D17" s="36">
        <f>IF(OR(ISBLANK(D$10),ISBLANK($B17)),"",MAX(0,D16-4,C17-4,C16+VLOOKUP(D$10,BLOSUM62!$A$3:$U$22,1+HLOOKUP($B17,BLOSUM62!$B$2:$U$23,22,FALSE),FALSE)))</f>
        <v>0</v>
      </c>
      <c r="E17" s="36">
        <f>IF(OR(ISBLANK(E$10),ISBLANK($B17)),"",MAX(0,E16-4,D17-4,D16+VLOOKUP(E$10,BLOSUM62!$A$3:$U$22,1+HLOOKUP($B17,BLOSUM62!$B$2:$U$23,22,FALSE),FALSE)))</f>
        <v>0</v>
      </c>
      <c r="F17" s="36">
        <f>IF(OR(ISBLANK(F$10),ISBLANK($B17)),"",MAX(0,F16-4,E17-4,E16+VLOOKUP(F$10,BLOSUM62!$A$3:$U$22,1+HLOOKUP($B17,BLOSUM62!$B$2:$U$23,22,FALSE),FALSE)))</f>
        <v>0</v>
      </c>
      <c r="G17" s="36">
        <f>IF(OR(ISBLANK(G$10),ISBLANK($B17)),"",MAX(0,G16-4,F17-4,F16+VLOOKUP(G$10,BLOSUM62!$A$3:$U$22,1+HLOOKUP($B17,BLOSUM62!$B$2:$U$23,22,FALSE),FALSE)))</f>
        <v>0</v>
      </c>
      <c r="H17" s="36">
        <f>IF(OR(ISBLANK(H$10),ISBLANK($B17)),"",MAX(0,H16-4,G17-4,G16+VLOOKUP(H$10,BLOSUM62!$A$3:$U$22,1+HLOOKUP($B17,BLOSUM62!$B$2:$U$23,22,FALSE),FALSE)))</f>
        <v>1</v>
      </c>
      <c r="I17" s="36">
        <f>IF(OR(ISBLANK(I$10),ISBLANK($B17)),"",MAX(0,I16-4,H17-4,H16+VLOOKUP(I$10,BLOSUM62!$A$3:$U$22,1+HLOOKUP($B17,BLOSUM62!$B$2:$U$23,22,FALSE),FALSE)))</f>
        <v>0</v>
      </c>
      <c r="J17" s="36">
        <f>IF(OR(ISBLANK(J$10),ISBLANK($B17)),"",MAX(0,J16-4,I17-4,I16+VLOOKUP(J$10,BLOSUM62!$A$3:$U$22,1+HLOOKUP($B17,BLOSUM62!$B$2:$U$23,22,FALSE),FALSE)))</f>
        <v>0</v>
      </c>
      <c r="K17" s="36">
        <f>IF(OR(ISBLANK(K$10),ISBLANK($B17)),"",MAX(0,K16-4,J17-4,J16+VLOOKUP(K$10,BLOSUM62!$A$3:$U$22,1+HLOOKUP($B17,BLOSUM62!$B$2:$U$23,22,FALSE),FALSE)))</f>
        <v>1</v>
      </c>
      <c r="L17" s="36">
        <f>IF(OR(ISBLANK(L$10),ISBLANK($B17)),"",MAX(0,L16-4,K17-4,K16+VLOOKUP(L$10,BLOSUM62!$A$3:$U$22,1+HLOOKUP($B17,BLOSUM62!$B$2:$U$23,22,FALSE),FALSE)))</f>
        <v>5</v>
      </c>
      <c r="M17" s="36">
        <f>IF(OR(ISBLANK(M$10),ISBLANK($B17)),"",MAX(0,M16-4,L17-4,L16+VLOOKUP(M$10,BLOSUM62!$A$3:$U$22,1+HLOOKUP($B17,BLOSUM62!$B$2:$U$23,22,FALSE),FALSE)))</f>
        <v>7</v>
      </c>
      <c r="N17" s="36">
        <f>IF(OR(ISBLANK(N$10),ISBLANK($B17)),"",MAX(0,N16-4,M17-4,M16+VLOOKUP(N$10,BLOSUM62!$A$3:$U$22,1+HLOOKUP($B17,BLOSUM62!$B$2:$U$23,22,FALSE),FALSE)))</f>
        <v>15</v>
      </c>
      <c r="O17" s="36">
        <f>IF(OR(ISBLANK(O$10),ISBLANK($B17)),"",MAX(0,O16-4,N17-4,N16+VLOOKUP(O$10,BLOSUM62!$A$3:$U$22,1+HLOOKUP($B17,BLOSUM62!$B$2:$U$23,22,FALSE),FALSE)))</f>
        <v>13</v>
      </c>
      <c r="P17" s="36">
        <f>IF(OR(ISBLANK(P$10),ISBLANK($B17)),"",MAX(0,P16-4,O17-4,O16+VLOOKUP(P$10,BLOSUM62!$A$3:$U$22,1+HLOOKUP($B17,BLOSUM62!$B$2:$U$23,22,FALSE),FALSE)))</f>
        <v>9</v>
      </c>
      <c r="Q17" s="36">
        <f>IF(OR(ISBLANK(Q$10),ISBLANK($B17)),"",MAX(0,Q16-4,P17-4,P16+VLOOKUP(Q$10,BLOSUM62!$A$3:$U$22,1+HLOOKUP($B17,BLOSUM62!$B$2:$U$23,22,FALSE),FALSE)))</f>
        <v>5</v>
      </c>
      <c r="R17" s="36">
        <f>IF(OR(ISBLANK(R$10),ISBLANK($B17)),"",MAX(0,R16-4,Q17-4,Q16+VLOOKUP(R$10,BLOSUM62!$A$3:$U$22,1+HLOOKUP($B17,BLOSUM62!$B$2:$U$23,22,FALSE),FALSE)))</f>
        <v>5</v>
      </c>
      <c r="S17" s="36">
        <f>IF(OR(ISBLANK(S$10),ISBLANK($B17)),"",MAX(0,S16-4,R17-4,R16+VLOOKUP(S$10,BLOSUM62!$A$3:$U$22,1+HLOOKUP($B17,BLOSUM62!$B$2:$U$23,22,FALSE),FALSE)))</f>
        <v>3</v>
      </c>
      <c r="T17" s="36">
        <f>IF(OR(ISBLANK(T$10),ISBLANK($B17)),"",MAX(0,T16-4,S17-4,S16+VLOOKUP(T$10,BLOSUM62!$A$3:$U$22,1+HLOOKUP($B17,BLOSUM62!$B$2:$U$23,22,FALSE),FALSE)))</f>
        <v>0</v>
      </c>
      <c r="U17" s="36">
        <f>IF(OR(ISBLANK(U$10),ISBLANK($B17)),"",MAX(0,U16-4,T17-4,T16+VLOOKUP(U$10,BLOSUM62!$A$3:$U$22,1+HLOOKUP($B17,BLOSUM62!$B$2:$U$23,22,FALSE),FALSE)))</f>
        <v>6</v>
      </c>
      <c r="V17" s="36">
        <f>IF(OR(ISBLANK(V$10),ISBLANK($B17)),"",MAX(0,V16-4,U17-4,U16+VLOOKUP(V$10,BLOSUM62!$A$3:$U$22,1+HLOOKUP($B17,BLOSUM62!$B$2:$U$23,22,FALSE),FALSE)))</f>
        <v>2</v>
      </c>
      <c r="W17" s="36">
        <f>IF(OR(ISBLANK(W$10),ISBLANK($B17)),"",MAX(0,W16-4,V17-4,V16+VLOOKUP(W$10,BLOSUM62!$A$3:$U$22,1+HLOOKUP($B17,BLOSUM62!$B$2:$U$23,22,FALSE),FALSE)))</f>
        <v>0</v>
      </c>
      <c r="X17" s="36">
        <f>IF(OR(ISBLANK(X$10),ISBLANK($B17)),"",MAX(0,X16-4,W17-4,W16+VLOOKUP(X$10,BLOSUM62!$A$3:$U$22,1+HLOOKUP($B17,BLOSUM62!$B$2:$U$23,22,FALSE),FALSE)))</f>
        <v>0</v>
      </c>
      <c r="Y17" s="36">
        <f>IF(OR(ISBLANK(Y$10),ISBLANK($B17)),"",MAX(0,Y16-4,X17-4,X16+VLOOKUP(Y$10,BLOSUM62!$A$3:$U$22,1+HLOOKUP($B17,BLOSUM62!$B$2:$U$23,22,FALSE),FALSE)))</f>
        <v>0</v>
      </c>
      <c r="Z17" s="36">
        <f>IF(OR(ISBLANK(Z$10),ISBLANK($B17)),"",MAX(0,Z16-4,Y17-4,Y16+VLOOKUP(Z$10,BLOSUM62!$A$3:$U$22,1+HLOOKUP($B17,BLOSUM62!$B$2:$U$23,22,FALSE),FALSE)))</f>
        <v>0</v>
      </c>
      <c r="AA17" s="37">
        <f>IF(OR(ISBLANK(AA$10),ISBLANK($B17)),"",MAX(0,AA16-4,Z17-4,Z16+VLOOKUP(AA$10,BLOSUM62!$A$3:$U$22,1+HLOOKUP($B17,BLOSUM62!$B$2:$U$23,22,FALSE),FALSE)))</f>
        <v>0</v>
      </c>
    </row>
    <row r="18" spans="2:27" x14ac:dyDescent="0.2">
      <c r="B18" s="28" t="s">
        <v>18</v>
      </c>
      <c r="C18" s="35">
        <f t="shared" si="2"/>
        <v>0</v>
      </c>
      <c r="D18" s="36">
        <f>IF(OR(ISBLANK(D$10),ISBLANK($B18)),"",MAX(0,D17-4,C18-4,C17+VLOOKUP(D$10,BLOSUM62!$A$3:$U$22,1+HLOOKUP($B18,BLOSUM62!$B$2:$U$23,22,FALSE),FALSE)))</f>
        <v>0</v>
      </c>
      <c r="E18" s="36">
        <f>IF(OR(ISBLANK(E$10),ISBLANK($B18)),"",MAX(0,E17-4,D18-4,D17+VLOOKUP(E$10,BLOSUM62!$A$3:$U$22,1+HLOOKUP($B18,BLOSUM62!$B$2:$U$23,22,FALSE),FALSE)))</f>
        <v>0</v>
      </c>
      <c r="F18" s="36">
        <f>IF(OR(ISBLANK(F$10),ISBLANK($B18)),"",MAX(0,F17-4,E18-4,E17+VLOOKUP(F$10,BLOSUM62!$A$3:$U$22,1+HLOOKUP($B18,BLOSUM62!$B$2:$U$23,22,FALSE),FALSE)))</f>
        <v>0</v>
      </c>
      <c r="G18" s="36">
        <f>IF(OR(ISBLANK(G$10),ISBLANK($B18)),"",MAX(0,G17-4,F18-4,F17+VLOOKUP(G$10,BLOSUM62!$A$3:$U$22,1+HLOOKUP($B18,BLOSUM62!$B$2:$U$23,22,FALSE),FALSE)))</f>
        <v>0</v>
      </c>
      <c r="H18" s="36">
        <f>IF(OR(ISBLANK(H$10),ISBLANK($B18)),"",MAX(0,H17-4,G18-4,G17+VLOOKUP(H$10,BLOSUM62!$A$3:$U$22,1+HLOOKUP($B18,BLOSUM62!$B$2:$U$23,22,FALSE),FALSE)))</f>
        <v>1</v>
      </c>
      <c r="I18" s="36">
        <f>IF(OR(ISBLANK(I$10),ISBLANK($B18)),"",MAX(0,I17-4,H18-4,H17+VLOOKUP(I$10,BLOSUM62!$A$3:$U$22,1+HLOOKUP($B18,BLOSUM62!$B$2:$U$23,22,FALSE),FALSE)))</f>
        <v>0</v>
      </c>
      <c r="J18" s="36">
        <f>IF(OR(ISBLANK(J$10),ISBLANK($B18)),"",MAX(0,J17-4,I18-4,I17+VLOOKUP(J$10,BLOSUM62!$A$3:$U$22,1+HLOOKUP($B18,BLOSUM62!$B$2:$U$23,22,FALSE),FALSE)))</f>
        <v>0</v>
      </c>
      <c r="K18" s="36">
        <f>IF(OR(ISBLANK(K$10),ISBLANK($B18)),"",MAX(0,K17-4,J18-4,J17+VLOOKUP(K$10,BLOSUM62!$A$3:$U$22,1+HLOOKUP($B18,BLOSUM62!$B$2:$U$23,22,FALSE),FALSE)))</f>
        <v>1</v>
      </c>
      <c r="L18" s="36">
        <f>IF(OR(ISBLANK(L$10),ISBLANK($B18)),"",MAX(0,L17-4,K18-4,K17+VLOOKUP(L$10,BLOSUM62!$A$3:$U$22,1+HLOOKUP($B18,BLOSUM62!$B$2:$U$23,22,FALSE),FALSE)))</f>
        <v>1</v>
      </c>
      <c r="M18" s="36">
        <f>IF(OR(ISBLANK(M$10),ISBLANK($B18)),"",MAX(0,M17-4,L18-4,L17+VLOOKUP(M$10,BLOSUM62!$A$3:$U$22,1+HLOOKUP($B18,BLOSUM62!$B$2:$U$23,22,FALSE),FALSE)))</f>
        <v>3</v>
      </c>
      <c r="N18" s="36">
        <f>IF(OR(ISBLANK(N$10),ISBLANK($B18)),"",MAX(0,N17-4,M18-4,M17+VLOOKUP(N$10,BLOSUM62!$A$3:$U$22,1+HLOOKUP($B18,BLOSUM62!$B$2:$U$23,22,FALSE),FALSE)))</f>
        <v>11</v>
      </c>
      <c r="O18" s="36">
        <f>IF(OR(ISBLANK(O$10),ISBLANK($B18)),"",MAX(0,O17-4,N18-4,N17+VLOOKUP(O$10,BLOSUM62!$A$3:$U$22,1+HLOOKUP($B18,BLOSUM62!$B$2:$U$23,22,FALSE),FALSE)))</f>
        <v>15</v>
      </c>
      <c r="P18" s="36">
        <f>IF(OR(ISBLANK(P$10),ISBLANK($B18)),"",MAX(0,P17-4,O18-4,O17+VLOOKUP(P$10,BLOSUM62!$A$3:$U$22,1+HLOOKUP($B18,BLOSUM62!$B$2:$U$23,22,FALSE),FALSE)))</f>
        <v>13</v>
      </c>
      <c r="Q18" s="36">
        <f>IF(OR(ISBLANK(Q$10),ISBLANK($B18)),"",MAX(0,Q17-4,P18-4,P17+VLOOKUP(Q$10,BLOSUM62!$A$3:$U$22,1+HLOOKUP($B18,BLOSUM62!$B$2:$U$23,22,FALSE),FALSE)))</f>
        <v>14</v>
      </c>
      <c r="R18" s="36">
        <f>IF(OR(ISBLANK(R$10),ISBLANK($B18)),"",MAX(0,R17-4,Q18-4,Q17+VLOOKUP(R$10,BLOSUM62!$A$3:$U$22,1+HLOOKUP($B18,BLOSUM62!$B$2:$U$23,22,FALSE),FALSE)))</f>
        <v>10</v>
      </c>
      <c r="S18" s="36">
        <f>IF(OR(ISBLANK(S$10),ISBLANK($B18)),"",MAX(0,S17-4,R18-4,R17+VLOOKUP(S$10,BLOSUM62!$A$3:$U$22,1+HLOOKUP($B18,BLOSUM62!$B$2:$U$23,22,FALSE),FALSE)))</f>
        <v>6</v>
      </c>
      <c r="T18" s="36">
        <f>IF(OR(ISBLANK(T$10),ISBLANK($B18)),"",MAX(0,T17-4,S18-4,S17+VLOOKUP(T$10,BLOSUM62!$A$3:$U$22,1+HLOOKUP($B18,BLOSUM62!$B$2:$U$23,22,FALSE),FALSE)))</f>
        <v>2</v>
      </c>
      <c r="U18" s="36">
        <f>IF(OR(ISBLANK(U$10),ISBLANK($B18)),"",MAX(0,U17-4,T18-4,T17+VLOOKUP(U$10,BLOSUM62!$A$3:$U$22,1+HLOOKUP($B18,BLOSUM62!$B$2:$U$23,22,FALSE),FALSE)))</f>
        <v>2</v>
      </c>
      <c r="V18" s="36">
        <f>IF(OR(ISBLANK(V$10),ISBLANK($B18)),"",MAX(0,V17-4,U18-4,U17+VLOOKUP(V$10,BLOSUM62!$A$3:$U$22,1+HLOOKUP($B18,BLOSUM62!$B$2:$U$23,22,FALSE),FALSE)))</f>
        <v>5</v>
      </c>
      <c r="W18" s="36">
        <f>IF(OR(ISBLANK(W$10),ISBLANK($B18)),"",MAX(0,W17-4,V18-4,V17+VLOOKUP(W$10,BLOSUM62!$A$3:$U$22,1+HLOOKUP($B18,BLOSUM62!$B$2:$U$23,22,FALSE),FALSE)))</f>
        <v>1</v>
      </c>
      <c r="X18" s="36">
        <f>IF(OR(ISBLANK(X$10),ISBLANK($B18)),"",MAX(0,X17-4,W18-4,W17+VLOOKUP(X$10,BLOSUM62!$A$3:$U$22,1+HLOOKUP($B18,BLOSUM62!$B$2:$U$23,22,FALSE),FALSE)))</f>
        <v>0</v>
      </c>
      <c r="Y18" s="36">
        <f>IF(OR(ISBLANK(Y$10),ISBLANK($B18)),"",MAX(0,Y17-4,X18-4,X17+VLOOKUP(Y$10,BLOSUM62!$A$3:$U$22,1+HLOOKUP($B18,BLOSUM62!$B$2:$U$23,22,FALSE),FALSE)))</f>
        <v>0</v>
      </c>
      <c r="Z18" s="36">
        <f>IF(OR(ISBLANK(Z$10),ISBLANK($B18)),"",MAX(0,Z17-4,Y18-4,Y17+VLOOKUP(Z$10,BLOSUM62!$A$3:$U$22,1+HLOOKUP($B18,BLOSUM62!$B$2:$U$23,22,FALSE),FALSE)))</f>
        <v>0</v>
      </c>
      <c r="AA18" s="37">
        <f>IF(OR(ISBLANK(AA$10),ISBLANK($B18)),"",MAX(0,AA17-4,Z18-4,Z17+VLOOKUP(AA$10,BLOSUM62!$A$3:$U$22,1+HLOOKUP($B18,BLOSUM62!$B$2:$U$23,22,FALSE),FALSE)))</f>
        <v>0</v>
      </c>
    </row>
    <row r="19" spans="2:27" x14ac:dyDescent="0.2">
      <c r="B19" s="28" t="s">
        <v>17</v>
      </c>
      <c r="C19" s="35">
        <f t="shared" si="2"/>
        <v>0</v>
      </c>
      <c r="D19" s="36">
        <f>IF(OR(ISBLANK(D$10),ISBLANK($B19)),"",MAX(0,D18-4,C19-4,C18+VLOOKUP(D$10,BLOSUM62!$A$3:$U$22,1+HLOOKUP($B19,BLOSUM62!$B$2:$U$23,22,FALSE),FALSE)))</f>
        <v>0</v>
      </c>
      <c r="E19" s="36">
        <f>IF(OR(ISBLANK(E$10),ISBLANK($B19)),"",MAX(0,E18-4,D19-4,D18+VLOOKUP(E$10,BLOSUM62!$A$3:$U$22,1+HLOOKUP($B19,BLOSUM62!$B$2:$U$23,22,FALSE),FALSE)))</f>
        <v>0</v>
      </c>
      <c r="F19" s="36">
        <f>IF(OR(ISBLANK(F$10),ISBLANK($B19)),"",MAX(0,F18-4,E19-4,E18+VLOOKUP(F$10,BLOSUM62!$A$3:$U$22,1+HLOOKUP($B19,BLOSUM62!$B$2:$U$23,22,FALSE),FALSE)))</f>
        <v>0</v>
      </c>
      <c r="G19" s="36">
        <f>IF(OR(ISBLANK(G$10),ISBLANK($B19)),"",MAX(0,G18-4,F19-4,F18+VLOOKUP(G$10,BLOSUM62!$A$3:$U$22,1+HLOOKUP($B19,BLOSUM62!$B$2:$U$23,22,FALSE),FALSE)))</f>
        <v>0</v>
      </c>
      <c r="H19" s="36">
        <f>IF(OR(ISBLANK(H$10),ISBLANK($B19)),"",MAX(0,H18-4,G19-4,G18+VLOOKUP(H$10,BLOSUM62!$A$3:$U$22,1+HLOOKUP($B19,BLOSUM62!$B$2:$U$23,22,FALSE),FALSE)))</f>
        <v>4</v>
      </c>
      <c r="I19" s="36">
        <f>IF(OR(ISBLANK(I$10),ISBLANK($B19)),"",MAX(0,I18-4,H19-4,H18+VLOOKUP(I$10,BLOSUM62!$A$3:$U$22,1+HLOOKUP($B19,BLOSUM62!$B$2:$U$23,22,FALSE),FALSE)))</f>
        <v>0</v>
      </c>
      <c r="J19" s="36">
        <f>IF(OR(ISBLANK(J$10),ISBLANK($B19)),"",MAX(0,J18-4,I19-4,I18+VLOOKUP(J$10,BLOSUM62!$A$3:$U$22,1+HLOOKUP($B19,BLOSUM62!$B$2:$U$23,22,FALSE),FALSE)))</f>
        <v>0</v>
      </c>
      <c r="K19" s="36">
        <f>IF(OR(ISBLANK(K$10),ISBLANK($B19)),"",MAX(0,K18-4,J19-4,J18+VLOOKUP(K$10,BLOSUM62!$A$3:$U$22,1+HLOOKUP($B19,BLOSUM62!$B$2:$U$23,22,FALSE),FALSE)))</f>
        <v>4</v>
      </c>
      <c r="L19" s="36">
        <f>IF(OR(ISBLANK(L$10),ISBLANK($B19)),"",MAX(0,L18-4,K19-4,K18+VLOOKUP(L$10,BLOSUM62!$A$3:$U$22,1+HLOOKUP($B19,BLOSUM62!$B$2:$U$23,22,FALSE),FALSE)))</f>
        <v>0</v>
      </c>
      <c r="M19" s="36">
        <f>IF(OR(ISBLANK(M$10),ISBLANK($B19)),"",MAX(0,M18-4,L19-4,L18+VLOOKUP(M$10,BLOSUM62!$A$3:$U$22,1+HLOOKUP($B19,BLOSUM62!$B$2:$U$23,22,FALSE),FALSE)))</f>
        <v>0</v>
      </c>
      <c r="N19" s="36">
        <f>IF(OR(ISBLANK(N$10),ISBLANK($B19)),"",MAX(0,N18-4,M19-4,M18+VLOOKUP(N$10,BLOSUM62!$A$3:$U$22,1+HLOOKUP($B19,BLOSUM62!$B$2:$U$23,22,FALSE),FALSE)))</f>
        <v>7</v>
      </c>
      <c r="O19" s="36">
        <f>IF(OR(ISBLANK(O$10),ISBLANK($B19)),"",MAX(0,O18-4,N19-4,N18+VLOOKUP(O$10,BLOSUM62!$A$3:$U$22,1+HLOOKUP($B19,BLOSUM62!$B$2:$U$23,22,FALSE),FALSE)))</f>
        <v>12</v>
      </c>
      <c r="P19" s="36">
        <f>IF(OR(ISBLANK(P$10),ISBLANK($B19)),"",MAX(0,P18-4,O19-4,O18+VLOOKUP(P$10,BLOSUM62!$A$3:$U$22,1+HLOOKUP($B19,BLOSUM62!$B$2:$U$23,22,FALSE),FALSE)))</f>
        <v>16</v>
      </c>
      <c r="Q19" s="36">
        <f>IF(OR(ISBLANK(Q$10),ISBLANK($B19)),"",MAX(0,Q18-4,P19-4,P18+VLOOKUP(Q$10,BLOSUM62!$A$3:$U$22,1+HLOOKUP($B19,BLOSUM62!$B$2:$U$23,22,FALSE),FALSE)))</f>
        <v>14</v>
      </c>
      <c r="R19" s="36">
        <f>IF(OR(ISBLANK(R$10),ISBLANK($B19)),"",MAX(0,R18-4,Q19-4,Q18+VLOOKUP(R$10,BLOSUM62!$A$3:$U$22,1+HLOOKUP($B19,BLOSUM62!$B$2:$U$23,22,FALSE),FALSE)))</f>
        <v>15</v>
      </c>
      <c r="S19" s="36">
        <f>IF(OR(ISBLANK(S$10),ISBLANK($B19)),"",MAX(0,S18-4,R19-4,R18+VLOOKUP(S$10,BLOSUM62!$A$3:$U$22,1+HLOOKUP($B19,BLOSUM62!$B$2:$U$23,22,FALSE),FALSE)))</f>
        <v>11</v>
      </c>
      <c r="T19" s="36">
        <f>IF(OR(ISBLANK(T$10),ISBLANK($B19)),"",MAX(0,T18-4,S19-4,S18+VLOOKUP(T$10,BLOSUM62!$A$3:$U$22,1+HLOOKUP($B19,BLOSUM62!$B$2:$U$23,22,FALSE),FALSE)))</f>
        <v>7</v>
      </c>
      <c r="U19" s="36">
        <f>IF(OR(ISBLANK(U$10),ISBLANK($B19)),"",MAX(0,U18-4,T19-4,T18+VLOOKUP(U$10,BLOSUM62!$A$3:$U$22,1+HLOOKUP($B19,BLOSUM62!$B$2:$U$23,22,FALSE),FALSE)))</f>
        <v>3</v>
      </c>
      <c r="V19" s="36">
        <f>IF(OR(ISBLANK(V$10),ISBLANK($B19)),"",MAX(0,V18-4,U19-4,U18+VLOOKUP(V$10,BLOSUM62!$A$3:$U$22,1+HLOOKUP($B19,BLOSUM62!$B$2:$U$23,22,FALSE),FALSE)))</f>
        <v>2</v>
      </c>
      <c r="W19" s="36">
        <f>IF(OR(ISBLANK(W$10),ISBLANK($B19)),"",MAX(0,W18-4,V19-4,V18+VLOOKUP(W$10,BLOSUM62!$A$3:$U$22,1+HLOOKUP($B19,BLOSUM62!$B$2:$U$23,22,FALSE),FALSE)))</f>
        <v>3</v>
      </c>
      <c r="X19" s="36">
        <f>IF(OR(ISBLANK(X$10),ISBLANK($B19)),"",MAX(0,X18-4,W19-4,W18+VLOOKUP(X$10,BLOSUM62!$A$3:$U$22,1+HLOOKUP($B19,BLOSUM62!$B$2:$U$23,22,FALSE),FALSE)))</f>
        <v>0</v>
      </c>
      <c r="Y19" s="36">
        <f>IF(OR(ISBLANK(Y$10),ISBLANK($B19)),"",MAX(0,Y18-4,X19-4,X18+VLOOKUP(Y$10,BLOSUM62!$A$3:$U$22,1+HLOOKUP($B19,BLOSUM62!$B$2:$U$23,22,FALSE),FALSE)))</f>
        <v>0</v>
      </c>
      <c r="Z19" s="36">
        <f>IF(OR(ISBLANK(Z$10),ISBLANK($B19)),"",MAX(0,Z18-4,Y19-4,Y18+VLOOKUP(Z$10,BLOSUM62!$A$3:$U$22,1+HLOOKUP($B19,BLOSUM62!$B$2:$U$23,22,FALSE),FALSE)))</f>
        <v>0</v>
      </c>
      <c r="AA19" s="37">
        <f>IF(OR(ISBLANK(AA$10),ISBLANK($B19)),"",MAX(0,AA18-4,Z19-4,Z18+VLOOKUP(AA$10,BLOSUM62!$A$3:$U$22,1+HLOOKUP($B19,BLOSUM62!$B$2:$U$23,22,FALSE),FALSE)))</f>
        <v>0</v>
      </c>
    </row>
    <row r="20" spans="2:27" x14ac:dyDescent="0.2">
      <c r="B20" s="28" t="s">
        <v>17</v>
      </c>
      <c r="C20" s="35">
        <f t="shared" si="2"/>
        <v>0</v>
      </c>
      <c r="D20" s="36">
        <f>IF(OR(ISBLANK(D$10),ISBLANK($B20)),"",MAX(0,D19-4,C20-4,C19+VLOOKUP(D$10,BLOSUM62!$A$3:$U$22,1+HLOOKUP($B20,BLOSUM62!$B$2:$U$23,22,FALSE),FALSE)))</f>
        <v>0</v>
      </c>
      <c r="E20" s="36">
        <f>IF(OR(ISBLANK(E$10),ISBLANK($B20)),"",MAX(0,E19-4,D20-4,D19+VLOOKUP(E$10,BLOSUM62!$A$3:$U$22,1+HLOOKUP($B20,BLOSUM62!$B$2:$U$23,22,FALSE),FALSE)))</f>
        <v>0</v>
      </c>
      <c r="F20" s="36">
        <f>IF(OR(ISBLANK(F$10),ISBLANK($B20)),"",MAX(0,F19-4,E20-4,E19+VLOOKUP(F$10,BLOSUM62!$A$3:$U$22,1+HLOOKUP($B20,BLOSUM62!$B$2:$U$23,22,FALSE),FALSE)))</f>
        <v>0</v>
      </c>
      <c r="G20" s="36">
        <f>IF(OR(ISBLANK(G$10),ISBLANK($B20)),"",MAX(0,G19-4,F20-4,F19+VLOOKUP(G$10,BLOSUM62!$A$3:$U$22,1+HLOOKUP($B20,BLOSUM62!$B$2:$U$23,22,FALSE),FALSE)))</f>
        <v>0</v>
      </c>
      <c r="H20" s="36">
        <f>IF(OR(ISBLANK(H$10),ISBLANK($B20)),"",MAX(0,H19-4,G20-4,G19+VLOOKUP(H$10,BLOSUM62!$A$3:$U$22,1+HLOOKUP($B20,BLOSUM62!$B$2:$U$23,22,FALSE),FALSE)))</f>
        <v>4</v>
      </c>
      <c r="I20" s="36">
        <f>IF(OR(ISBLANK(I$10),ISBLANK($B20)),"",MAX(0,I19-4,H20-4,H19+VLOOKUP(I$10,BLOSUM62!$A$3:$U$22,1+HLOOKUP($B20,BLOSUM62!$B$2:$U$23,22,FALSE),FALSE)))</f>
        <v>2</v>
      </c>
      <c r="J20" s="36">
        <f>IF(OR(ISBLANK(J$10),ISBLANK($B20)),"",MAX(0,J19-4,I20-4,I19+VLOOKUP(J$10,BLOSUM62!$A$3:$U$22,1+HLOOKUP($B20,BLOSUM62!$B$2:$U$23,22,FALSE),FALSE)))</f>
        <v>0</v>
      </c>
      <c r="K20" s="36">
        <f>IF(OR(ISBLANK(K$10),ISBLANK($B20)),"",MAX(0,K19-4,J20-4,J19+VLOOKUP(K$10,BLOSUM62!$A$3:$U$22,1+HLOOKUP($B20,BLOSUM62!$B$2:$U$23,22,FALSE),FALSE)))</f>
        <v>4</v>
      </c>
      <c r="L20" s="36">
        <f>IF(OR(ISBLANK(L$10),ISBLANK($B20)),"",MAX(0,L19-4,K20-4,K19+VLOOKUP(L$10,BLOSUM62!$A$3:$U$22,1+HLOOKUP($B20,BLOSUM62!$B$2:$U$23,22,FALSE),FALSE)))</f>
        <v>1</v>
      </c>
      <c r="M20" s="36">
        <f>IF(OR(ISBLANK(M$10),ISBLANK($B20)),"",MAX(0,M19-4,L20-4,L19+VLOOKUP(M$10,BLOSUM62!$A$3:$U$22,1+HLOOKUP($B20,BLOSUM62!$B$2:$U$23,22,FALSE),FALSE)))</f>
        <v>0</v>
      </c>
      <c r="N20" s="36">
        <f>IF(OR(ISBLANK(N$10),ISBLANK($B20)),"",MAX(0,N19-4,M20-4,M19+VLOOKUP(N$10,BLOSUM62!$A$3:$U$22,1+HLOOKUP($B20,BLOSUM62!$B$2:$U$23,22,FALSE),FALSE)))</f>
        <v>3</v>
      </c>
      <c r="O20" s="36">
        <f>IF(OR(ISBLANK(O$10),ISBLANK($B20)),"",MAX(0,O19-4,N20-4,N19+VLOOKUP(O$10,BLOSUM62!$A$3:$U$22,1+HLOOKUP($B20,BLOSUM62!$B$2:$U$23,22,FALSE),FALSE)))</f>
        <v>8</v>
      </c>
      <c r="P20" s="36">
        <f>IF(OR(ISBLANK(P$10),ISBLANK($B20)),"",MAX(0,P19-4,O20-4,O19+VLOOKUP(P$10,BLOSUM62!$A$3:$U$22,1+HLOOKUP($B20,BLOSUM62!$B$2:$U$23,22,FALSE),FALSE)))</f>
        <v>13</v>
      </c>
      <c r="Q20" s="36">
        <f>IF(OR(ISBLANK(Q$10),ISBLANK($B20)),"",MAX(0,Q19-4,P20-4,P19+VLOOKUP(Q$10,BLOSUM62!$A$3:$U$22,1+HLOOKUP($B20,BLOSUM62!$B$2:$U$23,22,FALSE),FALSE)))</f>
        <v>17</v>
      </c>
      <c r="R20" s="36">
        <f>IF(OR(ISBLANK(R$10),ISBLANK($B20)),"",MAX(0,R19-4,Q20-4,Q19+VLOOKUP(R$10,BLOSUM62!$A$3:$U$22,1+HLOOKUP($B20,BLOSUM62!$B$2:$U$23,22,FALSE),FALSE)))</f>
        <v>15</v>
      </c>
      <c r="S20" s="36">
        <f>IF(OR(ISBLANK(S$10),ISBLANK($B20)),"",MAX(0,S19-4,R20-4,R19+VLOOKUP(S$10,BLOSUM62!$A$3:$U$22,1+HLOOKUP($B20,BLOSUM62!$B$2:$U$23,22,FALSE),FALSE)))</f>
        <v>13</v>
      </c>
      <c r="T20" s="36">
        <f>IF(OR(ISBLANK(T$10),ISBLANK($B20)),"",MAX(0,T19-4,S20-4,S19+VLOOKUP(T$10,BLOSUM62!$A$3:$U$22,1+HLOOKUP($B20,BLOSUM62!$B$2:$U$23,22,FALSE),FALSE)))</f>
        <v>11</v>
      </c>
      <c r="U20" s="36">
        <f>IF(OR(ISBLANK(U$10),ISBLANK($B20)),"",MAX(0,U19-4,T20-4,T19+VLOOKUP(U$10,BLOSUM62!$A$3:$U$22,1+HLOOKUP($B20,BLOSUM62!$B$2:$U$23,22,FALSE),FALSE)))</f>
        <v>8</v>
      </c>
      <c r="V20" s="36">
        <f>IF(OR(ISBLANK(V$10),ISBLANK($B20)),"",MAX(0,V19-4,U20-4,U19+VLOOKUP(V$10,BLOSUM62!$A$3:$U$22,1+HLOOKUP($B20,BLOSUM62!$B$2:$U$23,22,FALSE),FALSE)))</f>
        <v>4</v>
      </c>
      <c r="W20" s="36">
        <f>IF(OR(ISBLANK(W$10),ISBLANK($B20)),"",MAX(0,W19-4,V20-4,V19+VLOOKUP(W$10,BLOSUM62!$A$3:$U$22,1+HLOOKUP($B20,BLOSUM62!$B$2:$U$23,22,FALSE),FALSE)))</f>
        <v>0</v>
      </c>
      <c r="X20" s="36">
        <f>IF(OR(ISBLANK(X$10),ISBLANK($B20)),"",MAX(0,X19-4,W20-4,W19+VLOOKUP(X$10,BLOSUM62!$A$3:$U$22,1+HLOOKUP($B20,BLOSUM62!$B$2:$U$23,22,FALSE),FALSE)))</f>
        <v>1</v>
      </c>
      <c r="Y20" s="36">
        <f>IF(OR(ISBLANK(Y$10),ISBLANK($B20)),"",MAX(0,Y19-4,X20-4,X19+VLOOKUP(Y$10,BLOSUM62!$A$3:$U$22,1+HLOOKUP($B20,BLOSUM62!$B$2:$U$23,22,FALSE),FALSE)))</f>
        <v>0</v>
      </c>
      <c r="Z20" s="36">
        <f>IF(OR(ISBLANK(Z$10),ISBLANK($B20)),"",MAX(0,Z19-4,Y20-4,Y19+VLOOKUP(Z$10,BLOSUM62!$A$3:$U$22,1+HLOOKUP($B20,BLOSUM62!$B$2:$U$23,22,FALSE),FALSE)))</f>
        <v>0</v>
      </c>
      <c r="AA20" s="37">
        <f>IF(OR(ISBLANK(AA$10),ISBLANK($B20)),"",MAX(0,AA19-4,Z20-4,Z19+VLOOKUP(AA$10,BLOSUM62!$A$3:$U$22,1+HLOOKUP($B20,BLOSUM62!$B$2:$U$23,22,FALSE),FALSE)))</f>
        <v>0</v>
      </c>
    </row>
    <row r="21" spans="2:27" x14ac:dyDescent="0.2">
      <c r="B21" s="28" t="s">
        <v>9</v>
      </c>
      <c r="C21" s="35">
        <f t="shared" si="2"/>
        <v>0</v>
      </c>
      <c r="D21" s="36">
        <f>IF(OR(ISBLANK(D$10),ISBLANK($B21)),"",MAX(0,D20-4,C21-4,C20+VLOOKUP(D$10,BLOSUM62!$A$3:$U$22,1+HLOOKUP($B21,BLOSUM62!$B$2:$U$23,22,FALSE),FALSE)))</f>
        <v>0</v>
      </c>
      <c r="E21" s="36">
        <f>IF(OR(ISBLANK(E$10),ISBLANK($B21)),"",MAX(0,E20-4,D21-4,D20+VLOOKUP(E$10,BLOSUM62!$A$3:$U$22,1+HLOOKUP($B21,BLOSUM62!$B$2:$U$23,22,FALSE),FALSE)))</f>
        <v>2</v>
      </c>
      <c r="F21" s="36">
        <f>IF(OR(ISBLANK(F$10),ISBLANK($B21)),"",MAX(0,F20-4,E21-4,E20+VLOOKUP(F$10,BLOSUM62!$A$3:$U$22,1+HLOOKUP($B21,BLOSUM62!$B$2:$U$23,22,FALSE),FALSE)))</f>
        <v>0</v>
      </c>
      <c r="G21" s="36">
        <f>IF(OR(ISBLANK(G$10),ISBLANK($B21)),"",MAX(0,G20-4,F21-4,F20+VLOOKUP(G$10,BLOSUM62!$A$3:$U$22,1+HLOOKUP($B21,BLOSUM62!$B$2:$U$23,22,FALSE),FALSE)))</f>
        <v>0</v>
      </c>
      <c r="H21" s="36">
        <f>IF(OR(ISBLANK(H$10),ISBLANK($B21)),"",MAX(0,H20-4,G21-4,G20+VLOOKUP(H$10,BLOSUM62!$A$3:$U$22,1+HLOOKUP($B21,BLOSUM62!$B$2:$U$23,22,FALSE),FALSE)))</f>
        <v>0</v>
      </c>
      <c r="I21" s="36">
        <f>IF(OR(ISBLANK(I$10),ISBLANK($B21)),"",MAX(0,I20-4,H21-4,H20+VLOOKUP(I$10,BLOSUM62!$A$3:$U$22,1+HLOOKUP($B21,BLOSUM62!$B$2:$U$23,22,FALSE),FALSE)))</f>
        <v>0</v>
      </c>
      <c r="J21" s="36">
        <f>IF(OR(ISBLANK(J$10),ISBLANK($B21)),"",MAX(0,J20-4,I21-4,I20+VLOOKUP(J$10,BLOSUM62!$A$3:$U$22,1+HLOOKUP($B21,BLOSUM62!$B$2:$U$23,22,FALSE),FALSE)))</f>
        <v>0</v>
      </c>
      <c r="K21" s="36">
        <f>IF(OR(ISBLANK(K$10),ISBLANK($B21)),"",MAX(0,K20-4,J21-4,J20+VLOOKUP(K$10,BLOSUM62!$A$3:$U$22,1+HLOOKUP($B21,BLOSUM62!$B$2:$U$23,22,FALSE),FALSE)))</f>
        <v>0</v>
      </c>
      <c r="L21" s="36">
        <f>IF(OR(ISBLANK(L$10),ISBLANK($B21)),"",MAX(0,L20-4,K21-4,K20+VLOOKUP(L$10,BLOSUM62!$A$3:$U$22,1+HLOOKUP($B21,BLOSUM62!$B$2:$U$23,22,FALSE),FALSE)))</f>
        <v>0</v>
      </c>
      <c r="M21" s="36">
        <f>IF(OR(ISBLANK(M$10),ISBLANK($B21)),"",MAX(0,M20-4,L21-4,L20+VLOOKUP(M$10,BLOSUM62!$A$3:$U$22,1+HLOOKUP($B21,BLOSUM62!$B$2:$U$23,22,FALSE),FALSE)))</f>
        <v>0</v>
      </c>
      <c r="N21" s="36">
        <f>IF(OR(ISBLANK(N$10),ISBLANK($B21)),"",MAX(0,N20-4,M21-4,M20+VLOOKUP(N$10,BLOSUM62!$A$3:$U$22,1+HLOOKUP($B21,BLOSUM62!$B$2:$U$23,22,FALSE),FALSE)))</f>
        <v>0</v>
      </c>
      <c r="O21" s="36">
        <f>IF(OR(ISBLANK(O$10),ISBLANK($B21)),"",MAX(0,O20-4,N21-4,N20+VLOOKUP(O$10,BLOSUM62!$A$3:$U$22,1+HLOOKUP($B21,BLOSUM62!$B$2:$U$23,22,FALSE),FALSE)))</f>
        <v>4</v>
      </c>
      <c r="P21" s="36">
        <f>IF(OR(ISBLANK(P$10),ISBLANK($B21)),"",MAX(0,P20-4,O21-4,O20+VLOOKUP(P$10,BLOSUM62!$A$3:$U$22,1+HLOOKUP($B21,BLOSUM62!$B$2:$U$23,22,FALSE),FALSE)))</f>
        <v>9</v>
      </c>
      <c r="Q21" s="36">
        <f>IF(OR(ISBLANK(Q$10),ISBLANK($B21)),"",MAX(0,Q20-4,P21-4,P20+VLOOKUP(Q$10,BLOSUM62!$A$3:$U$22,1+HLOOKUP($B21,BLOSUM62!$B$2:$U$23,22,FALSE),FALSE)))</f>
        <v>13</v>
      </c>
      <c r="R21" s="36">
        <f>IF(OR(ISBLANK(R$10),ISBLANK($B21)),"",MAX(0,R20-4,Q21-4,Q20+VLOOKUP(R$10,BLOSUM62!$A$3:$U$22,1+HLOOKUP($B21,BLOSUM62!$B$2:$U$23,22,FALSE),FALSE)))</f>
        <v>16</v>
      </c>
      <c r="S21" s="36">
        <f>IF(OR(ISBLANK(S$10),ISBLANK($B21)),"",MAX(0,S20-4,R21-4,R20+VLOOKUP(S$10,BLOSUM62!$A$3:$U$22,1+HLOOKUP($B21,BLOSUM62!$B$2:$U$23,22,FALSE),FALSE)))</f>
        <v>12</v>
      </c>
      <c r="T21" s="36">
        <f>IF(OR(ISBLANK(T$10),ISBLANK($B21)),"",MAX(0,T20-4,S21-4,S20+VLOOKUP(T$10,BLOSUM62!$A$3:$U$22,1+HLOOKUP($B21,BLOSUM62!$B$2:$U$23,22,FALSE),FALSE)))</f>
        <v>19</v>
      </c>
      <c r="U21" s="36">
        <f>IF(OR(ISBLANK(U$10),ISBLANK($B21)),"",MAX(0,U20-4,T21-4,T20+VLOOKUP(U$10,BLOSUM62!$A$3:$U$22,1+HLOOKUP($B21,BLOSUM62!$B$2:$U$23,22,FALSE),FALSE)))</f>
        <v>15</v>
      </c>
      <c r="V21" s="36">
        <f>IF(OR(ISBLANK(V$10),ISBLANK($B21)),"",MAX(0,V20-4,U21-4,U20+VLOOKUP(V$10,BLOSUM62!$A$3:$U$22,1+HLOOKUP($B21,BLOSUM62!$B$2:$U$23,22,FALSE),FALSE)))</f>
        <v>14</v>
      </c>
      <c r="W21" s="36">
        <f>IF(OR(ISBLANK(W$10),ISBLANK($B21)),"",MAX(0,W20-4,V21-4,V20+VLOOKUP(W$10,BLOSUM62!$A$3:$U$22,1+HLOOKUP($B21,BLOSUM62!$B$2:$U$23,22,FALSE),FALSE)))</f>
        <v>10</v>
      </c>
      <c r="X21" s="36">
        <f>IF(OR(ISBLANK(X$10),ISBLANK($B21)),"",MAX(0,X20-4,W21-4,W20+VLOOKUP(X$10,BLOSUM62!$A$3:$U$22,1+HLOOKUP($B21,BLOSUM62!$B$2:$U$23,22,FALSE),FALSE)))</f>
        <v>6</v>
      </c>
      <c r="Y21" s="36">
        <f>IF(OR(ISBLANK(Y$10),ISBLANK($B21)),"",MAX(0,Y20-4,X21-4,X20+VLOOKUP(Y$10,BLOSUM62!$A$3:$U$22,1+HLOOKUP($B21,BLOSUM62!$B$2:$U$23,22,FALSE),FALSE)))</f>
        <v>7</v>
      </c>
      <c r="Z21" s="36">
        <f>IF(OR(ISBLANK(Z$10),ISBLANK($B21)),"",MAX(0,Z20-4,Y21-4,Y20+VLOOKUP(Z$10,BLOSUM62!$A$3:$U$22,1+HLOOKUP($B21,BLOSUM62!$B$2:$U$23,22,FALSE),FALSE)))</f>
        <v>6</v>
      </c>
      <c r="AA21" s="37">
        <f>IF(OR(ISBLANK(AA$10),ISBLANK($B21)),"",MAX(0,AA20-4,Z21-4,Z20+VLOOKUP(AA$10,BLOSUM62!$A$3:$U$22,1+HLOOKUP($B21,BLOSUM62!$B$2:$U$23,22,FALSE),FALSE)))</f>
        <v>2</v>
      </c>
    </row>
    <row r="22" spans="2:27" x14ac:dyDescent="0.2">
      <c r="B22" s="28" t="s">
        <v>17</v>
      </c>
      <c r="C22" s="35">
        <f t="shared" si="2"/>
        <v>0</v>
      </c>
      <c r="D22" s="36">
        <f>IF(OR(ISBLANK(D$10),ISBLANK($B22)),"",MAX(0,D21-4,C22-4,C21+VLOOKUP(D$10,BLOSUM62!$A$3:$U$22,1+HLOOKUP($B22,BLOSUM62!$B$2:$U$23,22,FALSE),FALSE)))</f>
        <v>0</v>
      </c>
      <c r="E22" s="36">
        <f>IF(OR(ISBLANK(E$10),ISBLANK($B22)),"",MAX(0,E21-4,D22-4,D21+VLOOKUP(E$10,BLOSUM62!$A$3:$U$22,1+HLOOKUP($B22,BLOSUM62!$B$2:$U$23,22,FALSE),FALSE)))</f>
        <v>0</v>
      </c>
      <c r="F22" s="36">
        <f>IF(OR(ISBLANK(F$10),ISBLANK($B22)),"",MAX(0,F21-4,E22-4,E21+VLOOKUP(F$10,BLOSUM62!$A$3:$U$22,1+HLOOKUP($B22,BLOSUM62!$B$2:$U$23,22,FALSE),FALSE)))</f>
        <v>0</v>
      </c>
      <c r="G22" s="36">
        <f>IF(OR(ISBLANK(G$10),ISBLANK($B22)),"",MAX(0,G21-4,F22-4,F21+VLOOKUP(G$10,BLOSUM62!$A$3:$U$22,1+HLOOKUP($B22,BLOSUM62!$B$2:$U$23,22,FALSE),FALSE)))</f>
        <v>0</v>
      </c>
      <c r="H22" s="36">
        <f>IF(OR(ISBLANK(H$10),ISBLANK($B22)),"",MAX(0,H21-4,G22-4,G21+VLOOKUP(H$10,BLOSUM62!$A$3:$U$22,1+HLOOKUP($B22,BLOSUM62!$B$2:$U$23,22,FALSE),FALSE)))</f>
        <v>4</v>
      </c>
      <c r="I22" s="36">
        <f>IF(OR(ISBLANK(I$10),ISBLANK($B22)),"",MAX(0,I21-4,H22-4,H21+VLOOKUP(I$10,BLOSUM62!$A$3:$U$22,1+HLOOKUP($B22,BLOSUM62!$B$2:$U$23,22,FALSE),FALSE)))</f>
        <v>0</v>
      </c>
      <c r="J22" s="36">
        <f>IF(OR(ISBLANK(J$10),ISBLANK($B22)),"",MAX(0,J21-4,I22-4,I21+VLOOKUP(J$10,BLOSUM62!$A$3:$U$22,1+HLOOKUP($B22,BLOSUM62!$B$2:$U$23,22,FALSE),FALSE)))</f>
        <v>0</v>
      </c>
      <c r="K22" s="36">
        <f>IF(OR(ISBLANK(K$10),ISBLANK($B22)),"",MAX(0,K21-4,J22-4,J21+VLOOKUP(K$10,BLOSUM62!$A$3:$U$22,1+HLOOKUP($B22,BLOSUM62!$B$2:$U$23,22,FALSE),FALSE)))</f>
        <v>4</v>
      </c>
      <c r="L22" s="36">
        <f>IF(OR(ISBLANK(L$10),ISBLANK($B22)),"",MAX(0,L21-4,K22-4,K21+VLOOKUP(L$10,BLOSUM62!$A$3:$U$22,1+HLOOKUP($B22,BLOSUM62!$B$2:$U$23,22,FALSE),FALSE)))</f>
        <v>0</v>
      </c>
      <c r="M22" s="36">
        <f>IF(OR(ISBLANK(M$10),ISBLANK($B22)),"",MAX(0,M21-4,L22-4,L21+VLOOKUP(M$10,BLOSUM62!$A$3:$U$22,1+HLOOKUP($B22,BLOSUM62!$B$2:$U$23,22,FALSE),FALSE)))</f>
        <v>0</v>
      </c>
      <c r="N22" s="36">
        <f>IF(OR(ISBLANK(N$10),ISBLANK($B22)),"",MAX(0,N21-4,M22-4,M21+VLOOKUP(N$10,BLOSUM62!$A$3:$U$22,1+HLOOKUP($B22,BLOSUM62!$B$2:$U$23,22,FALSE),FALSE)))</f>
        <v>1</v>
      </c>
      <c r="O22" s="36">
        <f>IF(OR(ISBLANK(O$10),ISBLANK($B22)),"",MAX(0,O21-4,N22-4,N21+VLOOKUP(O$10,BLOSUM62!$A$3:$U$22,1+HLOOKUP($B22,BLOSUM62!$B$2:$U$23,22,FALSE),FALSE)))</f>
        <v>1</v>
      </c>
      <c r="P22" s="36">
        <f>IF(OR(ISBLANK(P$10),ISBLANK($B22)),"",MAX(0,P21-4,O22-4,O21+VLOOKUP(P$10,BLOSUM62!$A$3:$U$22,1+HLOOKUP($B22,BLOSUM62!$B$2:$U$23,22,FALSE),FALSE)))</f>
        <v>5</v>
      </c>
      <c r="Q22" s="36">
        <f>IF(OR(ISBLANK(Q$10),ISBLANK($B22)),"",MAX(0,Q21-4,P22-4,P21+VLOOKUP(Q$10,BLOSUM62!$A$3:$U$22,1+HLOOKUP($B22,BLOSUM62!$B$2:$U$23,22,FALSE),FALSE)))</f>
        <v>10</v>
      </c>
      <c r="R22" s="36">
        <f>IF(OR(ISBLANK(R$10),ISBLANK($B22)),"",MAX(0,R21-4,Q22-4,Q21+VLOOKUP(R$10,BLOSUM62!$A$3:$U$22,1+HLOOKUP($B22,BLOSUM62!$B$2:$U$23,22,FALSE),FALSE)))</f>
        <v>14</v>
      </c>
      <c r="S22" s="36">
        <f>IF(OR(ISBLANK(S$10),ISBLANK($B22)),"",MAX(0,S21-4,R22-4,R21+VLOOKUP(S$10,BLOSUM62!$A$3:$U$22,1+HLOOKUP($B22,BLOSUM62!$B$2:$U$23,22,FALSE),FALSE)))</f>
        <v>14</v>
      </c>
      <c r="T22" s="36">
        <f>IF(OR(ISBLANK(T$10),ISBLANK($B22)),"",MAX(0,T21-4,S22-4,S21+VLOOKUP(T$10,BLOSUM62!$A$3:$U$22,1+HLOOKUP($B22,BLOSUM62!$B$2:$U$23,22,FALSE),FALSE)))</f>
        <v>15</v>
      </c>
      <c r="U22" s="36">
        <f>IF(OR(ISBLANK(U$10),ISBLANK($B22)),"",MAX(0,U21-4,T22-4,T21+VLOOKUP(U$10,BLOSUM62!$A$3:$U$22,1+HLOOKUP($B22,BLOSUM62!$B$2:$U$23,22,FALSE),FALSE)))</f>
        <v>20</v>
      </c>
      <c r="V22" s="36">
        <f>IF(OR(ISBLANK(V$10),ISBLANK($B22)),"",MAX(0,V21-4,U22-4,U21+VLOOKUP(V$10,BLOSUM62!$A$3:$U$22,1+HLOOKUP($B22,BLOSUM62!$B$2:$U$23,22,FALSE),FALSE)))</f>
        <v>16</v>
      </c>
      <c r="W22" s="36">
        <f>IF(OR(ISBLANK(W$10),ISBLANK($B22)),"",MAX(0,W21-4,V22-4,V21+VLOOKUP(W$10,BLOSUM62!$A$3:$U$22,1+HLOOKUP($B22,BLOSUM62!$B$2:$U$23,22,FALSE),FALSE)))</f>
        <v>12</v>
      </c>
      <c r="X22" s="36">
        <f>IF(OR(ISBLANK(X$10),ISBLANK($B22)),"",MAX(0,X21-4,W22-4,W21+VLOOKUP(X$10,BLOSUM62!$A$3:$U$22,1+HLOOKUP($B22,BLOSUM62!$B$2:$U$23,22,FALSE),FALSE)))</f>
        <v>8</v>
      </c>
      <c r="Y22" s="36">
        <f>IF(OR(ISBLANK(Y$10),ISBLANK($B22)),"",MAX(0,Y21-4,X22-4,X21+VLOOKUP(Y$10,BLOSUM62!$A$3:$U$22,1+HLOOKUP($B22,BLOSUM62!$B$2:$U$23,22,FALSE),FALSE)))</f>
        <v>6</v>
      </c>
      <c r="Z22" s="36">
        <f>IF(OR(ISBLANK(Z$10),ISBLANK($B22)),"",MAX(0,Z21-4,Y22-4,Y21+VLOOKUP(Z$10,BLOSUM62!$A$3:$U$22,1+HLOOKUP($B22,BLOSUM62!$B$2:$U$23,22,FALSE),FALSE)))</f>
        <v>7</v>
      </c>
      <c r="AA22" s="37">
        <f>IF(OR(ISBLANK(AA$10),ISBLANK($B22)),"",MAX(0,AA21-4,Z22-4,Z21+VLOOKUP(AA$10,BLOSUM62!$A$3:$U$22,1+HLOOKUP($B22,BLOSUM62!$B$2:$U$23,22,FALSE),FALSE)))</f>
        <v>5</v>
      </c>
    </row>
    <row r="23" spans="2:27" x14ac:dyDescent="0.2">
      <c r="B23" s="28" t="s">
        <v>18</v>
      </c>
      <c r="C23" s="35">
        <f t="shared" si="2"/>
        <v>0</v>
      </c>
      <c r="D23" s="36">
        <f>IF(OR(ISBLANK(D$10),ISBLANK($B23)),"",MAX(0,D22-4,C23-4,C22+VLOOKUP(D$10,BLOSUM62!$A$3:$U$22,1+HLOOKUP($B23,BLOSUM62!$B$2:$U$23,22,FALSE),FALSE)))</f>
        <v>0</v>
      </c>
      <c r="E23" s="36">
        <f>IF(OR(ISBLANK(E$10),ISBLANK($B23)),"",MAX(0,E22-4,D23-4,D22+VLOOKUP(E$10,BLOSUM62!$A$3:$U$22,1+HLOOKUP($B23,BLOSUM62!$B$2:$U$23,22,FALSE),FALSE)))</f>
        <v>0</v>
      </c>
      <c r="F23" s="36">
        <f>IF(OR(ISBLANK(F$10),ISBLANK($B23)),"",MAX(0,F22-4,E23-4,E22+VLOOKUP(F$10,BLOSUM62!$A$3:$U$22,1+HLOOKUP($B23,BLOSUM62!$B$2:$U$23,22,FALSE),FALSE)))</f>
        <v>0</v>
      </c>
      <c r="G23" s="36">
        <f>IF(OR(ISBLANK(G$10),ISBLANK($B23)),"",MAX(0,G22-4,F23-4,F22+VLOOKUP(G$10,BLOSUM62!$A$3:$U$22,1+HLOOKUP($B23,BLOSUM62!$B$2:$U$23,22,FALSE),FALSE)))</f>
        <v>0</v>
      </c>
      <c r="H23" s="36">
        <f>IF(OR(ISBLANK(H$10),ISBLANK($B23)),"",MAX(0,H22-4,G23-4,G22+VLOOKUP(H$10,BLOSUM62!$A$3:$U$22,1+HLOOKUP($B23,BLOSUM62!$B$2:$U$23,22,FALSE),FALSE)))</f>
        <v>1</v>
      </c>
      <c r="I23" s="36">
        <f>IF(OR(ISBLANK(I$10),ISBLANK($B23)),"",MAX(0,I22-4,H23-4,H22+VLOOKUP(I$10,BLOSUM62!$A$3:$U$22,1+HLOOKUP($B23,BLOSUM62!$B$2:$U$23,22,FALSE),FALSE)))</f>
        <v>3</v>
      </c>
      <c r="J23" s="36">
        <f>IF(OR(ISBLANK(J$10),ISBLANK($B23)),"",MAX(0,J22-4,I23-4,I22+VLOOKUP(J$10,BLOSUM62!$A$3:$U$22,1+HLOOKUP($B23,BLOSUM62!$B$2:$U$23,22,FALSE),FALSE)))</f>
        <v>0</v>
      </c>
      <c r="K23" s="36">
        <f>IF(OR(ISBLANK(K$10),ISBLANK($B23)),"",MAX(0,K22-4,J23-4,J22+VLOOKUP(K$10,BLOSUM62!$A$3:$U$22,1+HLOOKUP($B23,BLOSUM62!$B$2:$U$23,22,FALSE),FALSE)))</f>
        <v>1</v>
      </c>
      <c r="L23" s="36">
        <f>IF(OR(ISBLANK(L$10),ISBLANK($B23)),"",MAX(0,L22-4,K23-4,K22+VLOOKUP(L$10,BLOSUM62!$A$3:$U$22,1+HLOOKUP($B23,BLOSUM62!$B$2:$U$23,22,FALSE),FALSE)))</f>
        <v>2</v>
      </c>
      <c r="M23" s="36">
        <f>IF(OR(ISBLANK(M$10),ISBLANK($B23)),"",MAX(0,M22-4,L23-4,L22+VLOOKUP(M$10,BLOSUM62!$A$3:$U$22,1+HLOOKUP($B23,BLOSUM62!$B$2:$U$23,22,FALSE),FALSE)))</f>
        <v>0</v>
      </c>
      <c r="N23" s="36">
        <f>IF(OR(ISBLANK(N$10),ISBLANK($B23)),"",MAX(0,N22-4,M23-4,M22+VLOOKUP(N$10,BLOSUM62!$A$3:$U$22,1+HLOOKUP($B23,BLOSUM62!$B$2:$U$23,22,FALSE),FALSE)))</f>
        <v>0</v>
      </c>
      <c r="O23" s="36">
        <f>IF(OR(ISBLANK(O$10),ISBLANK($B23)),"",MAX(0,O22-4,N23-4,N22+VLOOKUP(O$10,BLOSUM62!$A$3:$U$22,1+HLOOKUP($B23,BLOSUM62!$B$2:$U$23,22,FALSE),FALSE)))</f>
        <v>1</v>
      </c>
      <c r="P23" s="36">
        <f>IF(OR(ISBLANK(P$10),ISBLANK($B23)),"",MAX(0,P22-4,O23-4,O22+VLOOKUP(P$10,BLOSUM62!$A$3:$U$22,1+HLOOKUP($B23,BLOSUM62!$B$2:$U$23,22,FALSE),FALSE)))</f>
        <v>1</v>
      </c>
      <c r="Q23" s="36">
        <f>IF(OR(ISBLANK(Q$10),ISBLANK($B23)),"",MAX(0,Q22-4,P23-4,P22+VLOOKUP(Q$10,BLOSUM62!$A$3:$U$22,1+HLOOKUP($B23,BLOSUM62!$B$2:$U$23,22,FALSE),FALSE)))</f>
        <v>10</v>
      </c>
      <c r="R23" s="36">
        <f>IF(OR(ISBLANK(R$10),ISBLANK($B23)),"",MAX(0,R22-4,Q23-4,Q22+VLOOKUP(R$10,BLOSUM62!$A$3:$U$22,1+HLOOKUP($B23,BLOSUM62!$B$2:$U$23,22,FALSE),FALSE)))</f>
        <v>15</v>
      </c>
      <c r="S23" s="36">
        <f>IF(OR(ISBLANK(S$10),ISBLANK($B23)),"",MAX(0,S22-4,R23-4,R22+VLOOKUP(S$10,BLOSUM62!$A$3:$U$22,1+HLOOKUP($B23,BLOSUM62!$B$2:$U$23,22,FALSE),FALSE)))</f>
        <v>12</v>
      </c>
      <c r="T23" s="36">
        <f>IF(OR(ISBLANK(T$10),ISBLANK($B23)),"",MAX(0,T22-4,S23-4,S22+VLOOKUP(T$10,BLOSUM62!$A$3:$U$22,1+HLOOKUP($B23,BLOSUM62!$B$2:$U$23,22,FALSE),FALSE)))</f>
        <v>13</v>
      </c>
      <c r="U23" s="36">
        <f>IF(OR(ISBLANK(U$10),ISBLANK($B23)),"",MAX(0,U22-4,T23-4,T22+VLOOKUP(U$10,BLOSUM62!$A$3:$U$22,1+HLOOKUP($B23,BLOSUM62!$B$2:$U$23,22,FALSE),FALSE)))</f>
        <v>16</v>
      </c>
      <c r="V23" s="36">
        <f>IF(OR(ISBLANK(V$10),ISBLANK($B23)),"",MAX(0,V22-4,U23-4,U22+VLOOKUP(V$10,BLOSUM62!$A$3:$U$22,1+HLOOKUP($B23,BLOSUM62!$B$2:$U$23,22,FALSE),FALSE)))</f>
        <v>19</v>
      </c>
      <c r="W23" s="36">
        <f>IF(OR(ISBLANK(W$10),ISBLANK($B23)),"",MAX(0,W22-4,V23-4,V22+VLOOKUP(W$10,BLOSUM62!$A$3:$U$22,1+HLOOKUP($B23,BLOSUM62!$B$2:$U$23,22,FALSE),FALSE)))</f>
        <v>15</v>
      </c>
      <c r="X23" s="36">
        <f>IF(OR(ISBLANK(X$10),ISBLANK($B23)),"",MAX(0,X22-4,W23-4,W22+VLOOKUP(X$10,BLOSUM62!$A$3:$U$22,1+HLOOKUP($B23,BLOSUM62!$B$2:$U$23,22,FALSE),FALSE)))</f>
        <v>11</v>
      </c>
      <c r="Y23" s="36">
        <f>IF(OR(ISBLANK(Y$10),ISBLANK($B23)),"",MAX(0,Y22-4,X23-4,X22+VLOOKUP(Y$10,BLOSUM62!$A$3:$U$22,1+HLOOKUP($B23,BLOSUM62!$B$2:$U$23,22,FALSE),FALSE)))</f>
        <v>7</v>
      </c>
      <c r="Z23" s="36">
        <f>IF(OR(ISBLANK(Z$10),ISBLANK($B23)),"",MAX(0,Z22-4,Y23-4,Y22+VLOOKUP(Z$10,BLOSUM62!$A$3:$U$22,1+HLOOKUP($B23,BLOSUM62!$B$2:$U$23,22,FALSE),FALSE)))</f>
        <v>5</v>
      </c>
      <c r="AA23" s="37">
        <f>IF(OR(ISBLANK(AA$10),ISBLANK($B23)),"",MAX(0,AA22-4,Z23-4,Z22+VLOOKUP(AA$10,BLOSUM62!$A$3:$U$22,1+HLOOKUP($B23,BLOSUM62!$B$2:$U$23,22,FALSE),FALSE)))</f>
        <v>6</v>
      </c>
    </row>
    <row r="24" spans="2:27" x14ac:dyDescent="0.2">
      <c r="B24" s="28" t="s">
        <v>17</v>
      </c>
      <c r="C24" s="38">
        <f t="shared" si="2"/>
        <v>0</v>
      </c>
      <c r="D24" s="39">
        <f>IF(OR(ISBLANK(D$10),ISBLANK($B24)),"",MAX(0,D23-4,C24-4,C23+VLOOKUP(D$10,BLOSUM62!$A$3:$U$22,1+HLOOKUP($B24,BLOSUM62!$B$2:$U$23,22,FALSE),FALSE)))</f>
        <v>0</v>
      </c>
      <c r="E24" s="39">
        <f>IF(OR(ISBLANK(E$10),ISBLANK($B24)),"",MAX(0,E23-4,D24-4,D23+VLOOKUP(E$10,BLOSUM62!$A$3:$U$22,1+HLOOKUP($B24,BLOSUM62!$B$2:$U$23,22,FALSE),FALSE)))</f>
        <v>0</v>
      </c>
      <c r="F24" s="39">
        <f>IF(OR(ISBLANK(F$10),ISBLANK($B24)),"",MAX(0,F23-4,E24-4,E23+VLOOKUP(F$10,BLOSUM62!$A$3:$U$22,1+HLOOKUP($B24,BLOSUM62!$B$2:$U$23,22,FALSE),FALSE)))</f>
        <v>0</v>
      </c>
      <c r="G24" s="39">
        <f>IF(OR(ISBLANK(G$10),ISBLANK($B24)),"",MAX(0,G23-4,F24-4,F23+VLOOKUP(G$10,BLOSUM62!$A$3:$U$22,1+HLOOKUP($B24,BLOSUM62!$B$2:$U$23,22,FALSE),FALSE)))</f>
        <v>0</v>
      </c>
      <c r="H24" s="39">
        <f>IF(OR(ISBLANK(H$10),ISBLANK($B24)),"",MAX(0,H23-4,G24-4,G23+VLOOKUP(H$10,BLOSUM62!$A$3:$U$22,1+HLOOKUP($B24,BLOSUM62!$B$2:$U$23,22,FALSE),FALSE)))</f>
        <v>4</v>
      </c>
      <c r="I24" s="39">
        <f>IF(OR(ISBLANK(I$10),ISBLANK($B24)),"",MAX(0,I23-4,H24-4,H23+VLOOKUP(I$10,BLOSUM62!$A$3:$U$22,1+HLOOKUP($B24,BLOSUM62!$B$2:$U$23,22,FALSE),FALSE)))</f>
        <v>0</v>
      </c>
      <c r="J24" s="39">
        <f>IF(OR(ISBLANK(J$10),ISBLANK($B24)),"",MAX(0,J23-4,I24-4,I23+VLOOKUP(J$10,BLOSUM62!$A$3:$U$22,1+HLOOKUP($B24,BLOSUM62!$B$2:$U$23,22,FALSE),FALSE)))</f>
        <v>2</v>
      </c>
      <c r="K24" s="39">
        <f>IF(OR(ISBLANK(K$10),ISBLANK($B24)),"",MAX(0,K23-4,J24-4,J23+VLOOKUP(K$10,BLOSUM62!$A$3:$U$22,1+HLOOKUP($B24,BLOSUM62!$B$2:$U$23,22,FALSE),FALSE)))</f>
        <v>4</v>
      </c>
      <c r="L24" s="39">
        <f>IF(OR(ISBLANK(L$10),ISBLANK($B24)),"",MAX(0,L23-4,K24-4,K23+VLOOKUP(L$10,BLOSUM62!$A$3:$U$22,1+HLOOKUP($B24,BLOSUM62!$B$2:$U$23,22,FALSE),FALSE)))</f>
        <v>0</v>
      </c>
      <c r="M24" s="39">
        <f>IF(OR(ISBLANK(M$10),ISBLANK($B24)),"",MAX(0,M23-4,L24-4,L23+VLOOKUP(M$10,BLOSUM62!$A$3:$U$22,1+HLOOKUP($B24,BLOSUM62!$B$2:$U$23,22,FALSE),FALSE)))</f>
        <v>0</v>
      </c>
      <c r="N24" s="39">
        <f>IF(OR(ISBLANK(N$10),ISBLANK($B24)),"",MAX(0,N23-4,M24-4,M23+VLOOKUP(N$10,BLOSUM62!$A$3:$U$22,1+HLOOKUP($B24,BLOSUM62!$B$2:$U$23,22,FALSE),FALSE)))</f>
        <v>1</v>
      </c>
      <c r="O24" s="39">
        <f>IF(OR(ISBLANK(O$10),ISBLANK($B24)),"",MAX(0,O23-4,N24-4,N23+VLOOKUP(O$10,BLOSUM62!$A$3:$U$22,1+HLOOKUP($B24,BLOSUM62!$B$2:$U$23,22,FALSE),FALSE)))</f>
        <v>1</v>
      </c>
      <c r="P24" s="39">
        <f>IF(OR(ISBLANK(P$10),ISBLANK($B24)),"",MAX(0,P23-4,O24-4,O23+VLOOKUP(P$10,BLOSUM62!$A$3:$U$22,1+HLOOKUP($B24,BLOSUM62!$B$2:$U$23,22,FALSE),FALSE)))</f>
        <v>2</v>
      </c>
      <c r="Q24" s="39">
        <f>IF(OR(ISBLANK(Q$10),ISBLANK($B24)),"",MAX(0,Q23-4,P24-4,P23+VLOOKUP(Q$10,BLOSUM62!$A$3:$U$22,1+HLOOKUP($B24,BLOSUM62!$B$2:$U$23,22,FALSE),FALSE)))</f>
        <v>6</v>
      </c>
      <c r="R24" s="39">
        <f>IF(OR(ISBLANK(R$10),ISBLANK($B24)),"",MAX(0,R23-4,Q24-4,Q23+VLOOKUP(R$10,BLOSUM62!$A$3:$U$22,1+HLOOKUP($B24,BLOSUM62!$B$2:$U$23,22,FALSE),FALSE)))</f>
        <v>11</v>
      </c>
      <c r="S24" s="39">
        <f>IF(OR(ISBLANK(S$10),ISBLANK($B24)),"",MAX(0,S23-4,R24-4,R23+VLOOKUP(S$10,BLOSUM62!$A$3:$U$22,1+HLOOKUP($B24,BLOSUM62!$B$2:$U$23,22,FALSE),FALSE)))</f>
        <v>13</v>
      </c>
      <c r="T24" s="39">
        <f>IF(OR(ISBLANK(T$10),ISBLANK($B24)),"",MAX(0,T23-4,S24-4,S23+VLOOKUP(T$10,BLOSUM62!$A$3:$U$22,1+HLOOKUP($B24,BLOSUM62!$B$2:$U$23,22,FALSE),FALSE)))</f>
        <v>12</v>
      </c>
      <c r="U24" s="39">
        <f>IF(OR(ISBLANK(U$10),ISBLANK($B24)),"",MAX(0,U23-4,T24-4,T23+VLOOKUP(U$10,BLOSUM62!$A$3:$U$22,1+HLOOKUP($B24,BLOSUM62!$B$2:$U$23,22,FALSE),FALSE)))</f>
        <v>14</v>
      </c>
      <c r="V24" s="39">
        <f>IF(OR(ISBLANK(V$10),ISBLANK($B24)),"",MAX(0,V23-4,U24-4,U23+VLOOKUP(V$10,BLOSUM62!$A$3:$U$22,1+HLOOKUP($B24,BLOSUM62!$B$2:$U$23,22,FALSE),FALSE)))</f>
        <v>16</v>
      </c>
      <c r="W24" s="39">
        <f>IF(OR(ISBLANK(W$10),ISBLANK($B24)),"",MAX(0,W23-4,V24-4,V23+VLOOKUP(W$10,BLOSUM62!$A$3:$U$22,1+HLOOKUP($B24,BLOSUM62!$B$2:$U$23,22,FALSE),FALSE)))</f>
        <v>17</v>
      </c>
      <c r="X24" s="39">
        <f>IF(OR(ISBLANK(X$10),ISBLANK($B24)),"",MAX(0,X23-4,W24-4,W23+VLOOKUP(X$10,BLOSUM62!$A$3:$U$22,1+HLOOKUP($B24,BLOSUM62!$B$2:$U$23,22,FALSE),FALSE)))</f>
        <v>13</v>
      </c>
      <c r="Y24" s="39">
        <f>IF(OR(ISBLANK(Y$10),ISBLANK($B24)),"",MAX(0,Y23-4,X24-4,X23+VLOOKUP(Y$10,BLOSUM62!$A$3:$U$22,1+HLOOKUP($B24,BLOSUM62!$B$2:$U$23,22,FALSE),FALSE)))</f>
        <v>11</v>
      </c>
      <c r="Z24" s="39">
        <f>IF(OR(ISBLANK(Z$10),ISBLANK($B24)),"",MAX(0,Z23-4,Y24-4,Y23+VLOOKUP(Z$10,BLOSUM62!$A$3:$U$22,1+HLOOKUP($B24,BLOSUM62!$B$2:$U$23,22,FALSE),FALSE)))</f>
        <v>7</v>
      </c>
      <c r="AA24" s="40">
        <f>IF(OR(ISBLANK(AA$10),ISBLANK($B24)),"",MAX(0,AA23-4,Z24-4,Z23+VLOOKUP(AA$10,BLOSUM62!$A$3:$U$22,1+HLOOKUP($B24,BLOSUM62!$B$2:$U$23,22,FALSE),FALSE)))</f>
        <v>4</v>
      </c>
    </row>
  </sheetData>
  <conditionalFormatting sqref="C11:AA24">
    <cfRule type="top10" dxfId="0" priority="1" rank="1"/>
  </conditionalFormatting>
  <pageMargins left="0.75" right="0.75" top="1" bottom="1" header="0.5" footer="0.5"/>
  <pageSetup orientation="portrait" horizontalDpi="4294967292" verticalDpi="4294967292"/>
  <ignoredErrors>
    <ignoredError sqref="J11:N11 C13:C15 O11 P11:S1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zoomScale="150" zoomScaleNormal="150" workbookViewId="0">
      <selection activeCell="A2" sqref="A2"/>
    </sheetView>
  </sheetViews>
  <sheetFormatPr baseColWidth="10" defaultColWidth="4.33203125" defaultRowHeight="16" x14ac:dyDescent="0.2"/>
  <sheetData>
    <row r="1" spans="1:21" x14ac:dyDescent="0.2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A2" s="1"/>
      <c r="B2" s="2" t="s">
        <v>4</v>
      </c>
      <c r="C2" s="2" t="s">
        <v>5</v>
      </c>
      <c r="D2" s="2" t="s">
        <v>6</v>
      </c>
      <c r="E2" s="2" t="s">
        <v>9</v>
      </c>
      <c r="F2" s="3" t="s">
        <v>10</v>
      </c>
      <c r="G2" s="4" t="s">
        <v>11</v>
      </c>
      <c r="H2" s="4" t="s">
        <v>1</v>
      </c>
      <c r="I2" s="4" t="s">
        <v>12</v>
      </c>
      <c r="J2" s="4" t="s">
        <v>13</v>
      </c>
      <c r="K2" s="4" t="s">
        <v>7</v>
      </c>
      <c r="L2" s="5" t="s">
        <v>3</v>
      </c>
      <c r="M2" s="2" t="s">
        <v>0</v>
      </c>
      <c r="N2" s="2" t="s">
        <v>14</v>
      </c>
      <c r="O2" s="2" t="s">
        <v>15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6" t="s">
        <v>2</v>
      </c>
    </row>
    <row r="3" spans="1:21" x14ac:dyDescent="0.2">
      <c r="A3" s="7" t="s">
        <v>4</v>
      </c>
      <c r="B3" s="8">
        <v>4</v>
      </c>
      <c r="C3" s="9">
        <v>-1</v>
      </c>
      <c r="D3" s="9">
        <v>-2</v>
      </c>
      <c r="E3" s="9">
        <v>-2</v>
      </c>
      <c r="F3" s="10">
        <v>0</v>
      </c>
      <c r="G3" s="11">
        <v>-1</v>
      </c>
      <c r="H3" s="12">
        <v>-1</v>
      </c>
      <c r="I3" s="12">
        <v>0</v>
      </c>
      <c r="J3" s="12">
        <v>-2</v>
      </c>
      <c r="K3" s="13">
        <v>-1</v>
      </c>
      <c r="L3" s="11">
        <v>-1</v>
      </c>
      <c r="M3" s="12">
        <v>-1</v>
      </c>
      <c r="N3" s="12">
        <v>-1</v>
      </c>
      <c r="O3" s="12">
        <v>-2</v>
      </c>
      <c r="P3" s="13">
        <v>-1</v>
      </c>
      <c r="Q3" s="11">
        <v>1</v>
      </c>
      <c r="R3" s="12">
        <v>0</v>
      </c>
      <c r="S3" s="12">
        <v>-3</v>
      </c>
      <c r="T3" s="12">
        <v>-2</v>
      </c>
      <c r="U3" s="13">
        <v>0</v>
      </c>
    </row>
    <row r="4" spans="1:21" x14ac:dyDescent="0.2">
      <c r="A4" s="7" t="s">
        <v>5</v>
      </c>
      <c r="B4" s="9">
        <v>-1</v>
      </c>
      <c r="C4" s="8">
        <v>5</v>
      </c>
      <c r="D4" s="9">
        <v>0</v>
      </c>
      <c r="E4" s="9">
        <v>-2</v>
      </c>
      <c r="F4" s="10">
        <v>-3</v>
      </c>
      <c r="G4" s="14">
        <v>1</v>
      </c>
      <c r="H4" s="9">
        <v>0</v>
      </c>
      <c r="I4" s="9">
        <v>-2</v>
      </c>
      <c r="J4" s="9">
        <v>0</v>
      </c>
      <c r="K4" s="10">
        <v>-3</v>
      </c>
      <c r="L4" s="14">
        <v>-2</v>
      </c>
      <c r="M4" s="9">
        <v>2</v>
      </c>
      <c r="N4" s="9">
        <v>-1</v>
      </c>
      <c r="O4" s="9">
        <v>-3</v>
      </c>
      <c r="P4" s="10">
        <v>-2</v>
      </c>
      <c r="Q4" s="14">
        <v>-1</v>
      </c>
      <c r="R4" s="9">
        <v>-1</v>
      </c>
      <c r="S4" s="9">
        <v>-3</v>
      </c>
      <c r="T4" s="9">
        <v>-2</v>
      </c>
      <c r="U4" s="10">
        <v>-3</v>
      </c>
    </row>
    <row r="5" spans="1:21" x14ac:dyDescent="0.2">
      <c r="A5" s="7" t="s">
        <v>6</v>
      </c>
      <c r="B5" s="9">
        <v>-2</v>
      </c>
      <c r="C5" s="9">
        <v>0</v>
      </c>
      <c r="D5" s="8">
        <v>6</v>
      </c>
      <c r="E5" s="9">
        <v>1</v>
      </c>
      <c r="F5" s="10">
        <v>-3</v>
      </c>
      <c r="G5" s="14">
        <v>0</v>
      </c>
      <c r="H5" s="9">
        <v>0</v>
      </c>
      <c r="I5" s="9">
        <v>0</v>
      </c>
      <c r="J5" s="9">
        <v>1</v>
      </c>
      <c r="K5" s="10">
        <v>-3</v>
      </c>
      <c r="L5" s="14">
        <v>-3</v>
      </c>
      <c r="M5" s="9">
        <v>0</v>
      </c>
      <c r="N5" s="9">
        <v>-2</v>
      </c>
      <c r="O5" s="9">
        <v>-3</v>
      </c>
      <c r="P5" s="10">
        <v>-2</v>
      </c>
      <c r="Q5" s="14">
        <v>1</v>
      </c>
      <c r="R5" s="9">
        <v>0</v>
      </c>
      <c r="S5" s="9">
        <v>-4</v>
      </c>
      <c r="T5" s="9">
        <v>-2</v>
      </c>
      <c r="U5" s="10">
        <v>-3</v>
      </c>
    </row>
    <row r="6" spans="1:21" x14ac:dyDescent="0.2">
      <c r="A6" s="7" t="s">
        <v>9</v>
      </c>
      <c r="B6" s="9">
        <v>-2</v>
      </c>
      <c r="C6" s="9">
        <v>-2</v>
      </c>
      <c r="D6" s="9">
        <v>1</v>
      </c>
      <c r="E6" s="8">
        <v>6</v>
      </c>
      <c r="F6" s="10">
        <v>-3</v>
      </c>
      <c r="G6" s="14">
        <v>0</v>
      </c>
      <c r="H6" s="9">
        <v>2</v>
      </c>
      <c r="I6" s="9">
        <v>-1</v>
      </c>
      <c r="J6" s="9">
        <v>-1</v>
      </c>
      <c r="K6" s="10">
        <v>-3</v>
      </c>
      <c r="L6" s="14">
        <v>-4</v>
      </c>
      <c r="M6" s="9">
        <v>-1</v>
      </c>
      <c r="N6" s="9">
        <v>-3</v>
      </c>
      <c r="O6" s="9">
        <v>-3</v>
      </c>
      <c r="P6" s="10">
        <v>-1</v>
      </c>
      <c r="Q6" s="14">
        <v>0</v>
      </c>
      <c r="R6" s="9">
        <v>-1</v>
      </c>
      <c r="S6" s="9">
        <v>-4</v>
      </c>
      <c r="T6" s="9">
        <v>-3</v>
      </c>
      <c r="U6" s="10">
        <v>-3</v>
      </c>
    </row>
    <row r="7" spans="1:21" x14ac:dyDescent="0.2">
      <c r="A7" s="15" t="s">
        <v>10</v>
      </c>
      <c r="B7" s="16">
        <v>0</v>
      </c>
      <c r="C7" s="16">
        <v>-3</v>
      </c>
      <c r="D7" s="16">
        <v>-3</v>
      </c>
      <c r="E7" s="16">
        <v>-3</v>
      </c>
      <c r="F7" s="17">
        <v>9</v>
      </c>
      <c r="G7" s="18">
        <v>-3</v>
      </c>
      <c r="H7" s="16">
        <v>-4</v>
      </c>
      <c r="I7" s="16">
        <v>-3</v>
      </c>
      <c r="J7" s="16">
        <v>-3</v>
      </c>
      <c r="K7" s="19">
        <v>-1</v>
      </c>
      <c r="L7" s="18">
        <v>-1</v>
      </c>
      <c r="M7" s="16">
        <v>-3</v>
      </c>
      <c r="N7" s="16">
        <v>-1</v>
      </c>
      <c r="O7" s="16">
        <v>-2</v>
      </c>
      <c r="P7" s="19">
        <v>-3</v>
      </c>
      <c r="Q7" s="18">
        <v>-1</v>
      </c>
      <c r="R7" s="16">
        <v>-1</v>
      </c>
      <c r="S7" s="16">
        <v>-2</v>
      </c>
      <c r="T7" s="16">
        <v>-2</v>
      </c>
      <c r="U7" s="19">
        <v>-1</v>
      </c>
    </row>
    <row r="8" spans="1:21" x14ac:dyDescent="0.2">
      <c r="A8" s="20" t="s">
        <v>11</v>
      </c>
      <c r="B8" s="11">
        <v>-1</v>
      </c>
      <c r="C8" s="12">
        <v>1</v>
      </c>
      <c r="D8" s="12">
        <v>0</v>
      </c>
      <c r="E8" s="12">
        <v>0</v>
      </c>
      <c r="F8" s="13">
        <v>-3</v>
      </c>
      <c r="G8" s="21">
        <v>5</v>
      </c>
      <c r="H8" s="12">
        <v>2</v>
      </c>
      <c r="I8" s="12">
        <v>-2</v>
      </c>
      <c r="J8" s="12">
        <v>0</v>
      </c>
      <c r="K8" s="13">
        <v>-3</v>
      </c>
      <c r="L8" s="11">
        <v>-2</v>
      </c>
      <c r="M8" s="12">
        <v>1</v>
      </c>
      <c r="N8" s="12">
        <v>0</v>
      </c>
      <c r="O8" s="12">
        <v>-3</v>
      </c>
      <c r="P8" s="13">
        <v>-1</v>
      </c>
      <c r="Q8" s="11">
        <v>0</v>
      </c>
      <c r="R8" s="12">
        <v>-1</v>
      </c>
      <c r="S8" s="12">
        <v>-2</v>
      </c>
      <c r="T8" s="12">
        <v>-1</v>
      </c>
      <c r="U8" s="13">
        <v>-2</v>
      </c>
    </row>
    <row r="9" spans="1:21" x14ac:dyDescent="0.2">
      <c r="A9" s="22" t="s">
        <v>1</v>
      </c>
      <c r="B9" s="14">
        <v>-1</v>
      </c>
      <c r="C9" s="9">
        <v>0</v>
      </c>
      <c r="D9" s="9">
        <v>0</v>
      </c>
      <c r="E9" s="9">
        <v>2</v>
      </c>
      <c r="F9" s="10">
        <v>-4</v>
      </c>
      <c r="G9" s="14">
        <v>2</v>
      </c>
      <c r="H9" s="8">
        <v>5</v>
      </c>
      <c r="I9" s="9">
        <v>-2</v>
      </c>
      <c r="J9" s="9">
        <v>0</v>
      </c>
      <c r="K9" s="10">
        <v>-3</v>
      </c>
      <c r="L9" s="14">
        <v>-3</v>
      </c>
      <c r="M9" s="9">
        <v>1</v>
      </c>
      <c r="N9" s="9">
        <v>-2</v>
      </c>
      <c r="O9" s="9">
        <v>-3</v>
      </c>
      <c r="P9" s="10">
        <v>-1</v>
      </c>
      <c r="Q9" s="14">
        <v>0</v>
      </c>
      <c r="R9" s="9">
        <v>-1</v>
      </c>
      <c r="S9" s="9">
        <v>-3</v>
      </c>
      <c r="T9" s="9">
        <v>-2</v>
      </c>
      <c r="U9" s="10">
        <v>-2</v>
      </c>
    </row>
    <row r="10" spans="1:21" x14ac:dyDescent="0.2">
      <c r="A10" s="22" t="s">
        <v>12</v>
      </c>
      <c r="B10" s="14">
        <v>0</v>
      </c>
      <c r="C10" s="9">
        <v>-2</v>
      </c>
      <c r="D10" s="9">
        <v>0</v>
      </c>
      <c r="E10" s="9">
        <v>-1</v>
      </c>
      <c r="F10" s="10">
        <v>-3</v>
      </c>
      <c r="G10" s="14">
        <v>-2</v>
      </c>
      <c r="H10" s="9">
        <v>-2</v>
      </c>
      <c r="I10" s="8">
        <v>6</v>
      </c>
      <c r="J10" s="9">
        <v>-2</v>
      </c>
      <c r="K10" s="10">
        <v>-4</v>
      </c>
      <c r="L10" s="14">
        <v>-4</v>
      </c>
      <c r="M10" s="9">
        <v>-2</v>
      </c>
      <c r="N10" s="9">
        <v>-3</v>
      </c>
      <c r="O10" s="9">
        <v>-3</v>
      </c>
      <c r="P10" s="10">
        <v>-2</v>
      </c>
      <c r="Q10" s="14">
        <v>0</v>
      </c>
      <c r="R10" s="9">
        <v>-2</v>
      </c>
      <c r="S10" s="9">
        <v>-2</v>
      </c>
      <c r="T10" s="9">
        <v>-3</v>
      </c>
      <c r="U10" s="10">
        <v>-3</v>
      </c>
    </row>
    <row r="11" spans="1:21" x14ac:dyDescent="0.2">
      <c r="A11" s="22" t="s">
        <v>13</v>
      </c>
      <c r="B11" s="14">
        <v>-2</v>
      </c>
      <c r="C11" s="9">
        <v>0</v>
      </c>
      <c r="D11" s="9">
        <v>1</v>
      </c>
      <c r="E11" s="9">
        <v>-1</v>
      </c>
      <c r="F11" s="10">
        <v>-3</v>
      </c>
      <c r="G11" s="14">
        <v>0</v>
      </c>
      <c r="H11" s="9">
        <v>0</v>
      </c>
      <c r="I11" s="9">
        <v>-2</v>
      </c>
      <c r="J11" s="8">
        <v>8</v>
      </c>
      <c r="K11" s="10">
        <v>-3</v>
      </c>
      <c r="L11" s="14">
        <v>-3</v>
      </c>
      <c r="M11" s="9">
        <v>-1</v>
      </c>
      <c r="N11" s="9">
        <v>-2</v>
      </c>
      <c r="O11" s="9">
        <v>-1</v>
      </c>
      <c r="P11" s="10">
        <v>-2</v>
      </c>
      <c r="Q11" s="14">
        <v>-1</v>
      </c>
      <c r="R11" s="9">
        <v>-2</v>
      </c>
      <c r="S11" s="9">
        <v>-2</v>
      </c>
      <c r="T11" s="9">
        <v>2</v>
      </c>
      <c r="U11" s="10">
        <v>-3</v>
      </c>
    </row>
    <row r="12" spans="1:21" x14ac:dyDescent="0.2">
      <c r="A12" s="23" t="s">
        <v>7</v>
      </c>
      <c r="B12" s="18">
        <v>-1</v>
      </c>
      <c r="C12" s="16">
        <v>-3</v>
      </c>
      <c r="D12" s="16">
        <v>-3</v>
      </c>
      <c r="E12" s="16">
        <v>-3</v>
      </c>
      <c r="F12" s="19">
        <v>-1</v>
      </c>
      <c r="G12" s="18">
        <v>-3</v>
      </c>
      <c r="H12" s="16">
        <v>-3</v>
      </c>
      <c r="I12" s="16">
        <v>-4</v>
      </c>
      <c r="J12" s="16">
        <v>-3</v>
      </c>
      <c r="K12" s="17">
        <v>4</v>
      </c>
      <c r="L12" s="18">
        <v>2</v>
      </c>
      <c r="M12" s="16">
        <v>-3</v>
      </c>
      <c r="N12" s="16">
        <v>1</v>
      </c>
      <c r="O12" s="16">
        <v>0</v>
      </c>
      <c r="P12" s="19">
        <v>-3</v>
      </c>
      <c r="Q12" s="18">
        <v>-2</v>
      </c>
      <c r="R12" s="16">
        <v>-1</v>
      </c>
      <c r="S12" s="16">
        <v>-3</v>
      </c>
      <c r="T12" s="16">
        <v>-1</v>
      </c>
      <c r="U12" s="19">
        <v>3</v>
      </c>
    </row>
    <row r="13" spans="1:21" x14ac:dyDescent="0.2">
      <c r="A13" s="24" t="s">
        <v>3</v>
      </c>
      <c r="B13" s="14">
        <v>-1</v>
      </c>
      <c r="C13" s="12">
        <v>-2</v>
      </c>
      <c r="D13" s="12">
        <v>-3</v>
      </c>
      <c r="E13" s="12">
        <v>-4</v>
      </c>
      <c r="F13" s="13">
        <v>-1</v>
      </c>
      <c r="G13" s="11">
        <v>-2</v>
      </c>
      <c r="H13" s="12">
        <v>-3</v>
      </c>
      <c r="I13" s="12">
        <v>-4</v>
      </c>
      <c r="J13" s="12">
        <v>-3</v>
      </c>
      <c r="K13" s="13">
        <v>2</v>
      </c>
      <c r="L13" s="21">
        <v>4</v>
      </c>
      <c r="M13" s="12">
        <v>-2</v>
      </c>
      <c r="N13" s="12">
        <v>2</v>
      </c>
      <c r="O13" s="12">
        <v>0</v>
      </c>
      <c r="P13" s="13">
        <v>-3</v>
      </c>
      <c r="Q13" s="11">
        <v>-2</v>
      </c>
      <c r="R13" s="12">
        <v>-1</v>
      </c>
      <c r="S13" s="12">
        <v>-2</v>
      </c>
      <c r="T13" s="12">
        <v>-1</v>
      </c>
      <c r="U13" s="13">
        <v>1</v>
      </c>
    </row>
    <row r="14" spans="1:21" x14ac:dyDescent="0.2">
      <c r="A14" s="7" t="s">
        <v>0</v>
      </c>
      <c r="B14" s="14">
        <v>-1</v>
      </c>
      <c r="C14" s="9">
        <v>2</v>
      </c>
      <c r="D14" s="9">
        <v>0</v>
      </c>
      <c r="E14" s="9">
        <v>-1</v>
      </c>
      <c r="F14" s="10">
        <v>-3</v>
      </c>
      <c r="G14" s="14">
        <v>1</v>
      </c>
      <c r="H14" s="9">
        <v>1</v>
      </c>
      <c r="I14" s="9">
        <v>-2</v>
      </c>
      <c r="J14" s="9">
        <v>-1</v>
      </c>
      <c r="K14" s="10">
        <v>-3</v>
      </c>
      <c r="L14" s="14">
        <v>-2</v>
      </c>
      <c r="M14" s="8">
        <v>5</v>
      </c>
      <c r="N14" s="9">
        <v>-1</v>
      </c>
      <c r="O14" s="9">
        <v>-3</v>
      </c>
      <c r="P14" s="10">
        <v>-1</v>
      </c>
      <c r="Q14" s="14">
        <v>0</v>
      </c>
      <c r="R14" s="9">
        <v>-1</v>
      </c>
      <c r="S14" s="9">
        <v>-3</v>
      </c>
      <c r="T14" s="9">
        <v>-2</v>
      </c>
      <c r="U14" s="10">
        <v>-2</v>
      </c>
    </row>
    <row r="15" spans="1:21" x14ac:dyDescent="0.2">
      <c r="A15" s="7" t="s">
        <v>14</v>
      </c>
      <c r="B15" s="14">
        <v>-1</v>
      </c>
      <c r="C15" s="9">
        <v>-1</v>
      </c>
      <c r="D15" s="9">
        <v>-2</v>
      </c>
      <c r="E15" s="9">
        <v>-3</v>
      </c>
      <c r="F15" s="10">
        <v>-1</v>
      </c>
      <c r="G15" s="14">
        <v>0</v>
      </c>
      <c r="H15" s="9">
        <v>-2</v>
      </c>
      <c r="I15" s="9">
        <v>-3</v>
      </c>
      <c r="J15" s="9">
        <v>-2</v>
      </c>
      <c r="K15" s="10">
        <v>1</v>
      </c>
      <c r="L15" s="14">
        <v>2</v>
      </c>
      <c r="M15" s="9">
        <v>-1</v>
      </c>
      <c r="N15" s="8">
        <v>5</v>
      </c>
      <c r="O15" s="9">
        <v>0</v>
      </c>
      <c r="P15" s="10">
        <v>-2</v>
      </c>
      <c r="Q15" s="14">
        <v>-1</v>
      </c>
      <c r="R15" s="9">
        <v>-1</v>
      </c>
      <c r="S15" s="9">
        <v>-1</v>
      </c>
      <c r="T15" s="9">
        <v>-1</v>
      </c>
      <c r="U15" s="10">
        <v>1</v>
      </c>
    </row>
    <row r="16" spans="1:21" x14ac:dyDescent="0.2">
      <c r="A16" s="7" t="s">
        <v>15</v>
      </c>
      <c r="B16" s="14">
        <v>-2</v>
      </c>
      <c r="C16" s="9">
        <v>-3</v>
      </c>
      <c r="D16" s="9">
        <v>-3</v>
      </c>
      <c r="E16" s="9">
        <v>-3</v>
      </c>
      <c r="F16" s="10">
        <v>-2</v>
      </c>
      <c r="G16" s="14">
        <v>-3</v>
      </c>
      <c r="H16" s="9">
        <v>-3</v>
      </c>
      <c r="I16" s="9">
        <v>-3</v>
      </c>
      <c r="J16" s="9">
        <v>-1</v>
      </c>
      <c r="K16" s="10">
        <v>0</v>
      </c>
      <c r="L16" s="14">
        <v>0</v>
      </c>
      <c r="M16" s="9">
        <v>-3</v>
      </c>
      <c r="N16" s="9">
        <v>0</v>
      </c>
      <c r="O16" s="8">
        <v>6</v>
      </c>
      <c r="P16" s="10">
        <v>-4</v>
      </c>
      <c r="Q16" s="14">
        <v>-2</v>
      </c>
      <c r="R16" s="9">
        <v>-2</v>
      </c>
      <c r="S16" s="9">
        <v>1</v>
      </c>
      <c r="T16" s="9">
        <v>3</v>
      </c>
      <c r="U16" s="10">
        <v>-1</v>
      </c>
    </row>
    <row r="17" spans="1:21" x14ac:dyDescent="0.2">
      <c r="A17" s="15" t="s">
        <v>16</v>
      </c>
      <c r="B17" s="18">
        <v>-1</v>
      </c>
      <c r="C17" s="16">
        <v>-2</v>
      </c>
      <c r="D17" s="16">
        <v>-2</v>
      </c>
      <c r="E17" s="16">
        <v>-1</v>
      </c>
      <c r="F17" s="19">
        <v>-3</v>
      </c>
      <c r="G17" s="18">
        <v>-1</v>
      </c>
      <c r="H17" s="16">
        <v>-1</v>
      </c>
      <c r="I17" s="16">
        <v>-2</v>
      </c>
      <c r="J17" s="16">
        <v>-2</v>
      </c>
      <c r="K17" s="19">
        <v>-3</v>
      </c>
      <c r="L17" s="18">
        <v>-3</v>
      </c>
      <c r="M17" s="16">
        <v>-1</v>
      </c>
      <c r="N17" s="16">
        <v>-2</v>
      </c>
      <c r="O17" s="16">
        <v>-4</v>
      </c>
      <c r="P17" s="17">
        <v>7</v>
      </c>
      <c r="Q17" s="18">
        <v>-1</v>
      </c>
      <c r="R17" s="16">
        <v>-1</v>
      </c>
      <c r="S17" s="16">
        <v>-4</v>
      </c>
      <c r="T17" s="16">
        <v>-3</v>
      </c>
      <c r="U17" s="19">
        <v>-2</v>
      </c>
    </row>
    <row r="18" spans="1:21" x14ac:dyDescent="0.2">
      <c r="A18" s="22" t="s">
        <v>17</v>
      </c>
      <c r="B18" s="11">
        <v>1</v>
      </c>
      <c r="C18" s="12">
        <v>-1</v>
      </c>
      <c r="D18" s="12">
        <v>1</v>
      </c>
      <c r="E18" s="12">
        <v>0</v>
      </c>
      <c r="F18" s="13">
        <v>-1</v>
      </c>
      <c r="G18" s="11">
        <v>0</v>
      </c>
      <c r="H18" s="12">
        <v>0</v>
      </c>
      <c r="I18" s="12">
        <v>0</v>
      </c>
      <c r="J18" s="12">
        <v>-1</v>
      </c>
      <c r="K18" s="13">
        <v>-2</v>
      </c>
      <c r="L18" s="11">
        <v>-2</v>
      </c>
      <c r="M18" s="12">
        <v>0</v>
      </c>
      <c r="N18" s="12">
        <v>-1</v>
      </c>
      <c r="O18" s="12">
        <v>-2</v>
      </c>
      <c r="P18" s="13">
        <v>-1</v>
      </c>
      <c r="Q18" s="21">
        <v>4</v>
      </c>
      <c r="R18" s="12">
        <v>1</v>
      </c>
      <c r="S18" s="12">
        <v>-3</v>
      </c>
      <c r="T18" s="12">
        <v>-2</v>
      </c>
      <c r="U18" s="13">
        <v>-2</v>
      </c>
    </row>
    <row r="19" spans="1:21" x14ac:dyDescent="0.2">
      <c r="A19" s="22" t="s">
        <v>18</v>
      </c>
      <c r="B19" s="14">
        <v>0</v>
      </c>
      <c r="C19" s="9">
        <v>-1</v>
      </c>
      <c r="D19" s="9">
        <v>0</v>
      </c>
      <c r="E19" s="9">
        <v>-1</v>
      </c>
      <c r="F19" s="10">
        <v>-1</v>
      </c>
      <c r="G19" s="14">
        <v>-1</v>
      </c>
      <c r="H19" s="9">
        <v>-1</v>
      </c>
      <c r="I19" s="9">
        <v>-2</v>
      </c>
      <c r="J19" s="9">
        <v>-2</v>
      </c>
      <c r="K19" s="10">
        <v>-1</v>
      </c>
      <c r="L19" s="14">
        <v>-1</v>
      </c>
      <c r="M19" s="9">
        <v>-1</v>
      </c>
      <c r="N19" s="9">
        <v>-1</v>
      </c>
      <c r="O19" s="9">
        <v>-2</v>
      </c>
      <c r="P19" s="10">
        <v>-1</v>
      </c>
      <c r="Q19" s="14">
        <v>1</v>
      </c>
      <c r="R19" s="8">
        <v>5</v>
      </c>
      <c r="S19" s="9">
        <v>-2</v>
      </c>
      <c r="T19" s="9">
        <v>-2</v>
      </c>
      <c r="U19" s="10">
        <v>0</v>
      </c>
    </row>
    <row r="20" spans="1:21" x14ac:dyDescent="0.2">
      <c r="A20" s="22" t="s">
        <v>19</v>
      </c>
      <c r="B20" s="14">
        <v>-3</v>
      </c>
      <c r="C20" s="9">
        <v>-3</v>
      </c>
      <c r="D20" s="9">
        <v>-4</v>
      </c>
      <c r="E20" s="9">
        <v>-4</v>
      </c>
      <c r="F20" s="10">
        <v>-2</v>
      </c>
      <c r="G20" s="14">
        <v>-2</v>
      </c>
      <c r="H20" s="9">
        <v>-3</v>
      </c>
      <c r="I20" s="9">
        <v>-2</v>
      </c>
      <c r="J20" s="9">
        <v>-2</v>
      </c>
      <c r="K20" s="10">
        <v>-3</v>
      </c>
      <c r="L20" s="14">
        <v>-2</v>
      </c>
      <c r="M20" s="9">
        <v>-3</v>
      </c>
      <c r="N20" s="9">
        <v>-1</v>
      </c>
      <c r="O20" s="9">
        <v>1</v>
      </c>
      <c r="P20" s="10">
        <v>-4</v>
      </c>
      <c r="Q20" s="14">
        <v>-3</v>
      </c>
      <c r="R20" s="9">
        <v>-2</v>
      </c>
      <c r="S20" s="8">
        <v>11</v>
      </c>
      <c r="T20" s="9">
        <v>2</v>
      </c>
      <c r="U20" s="10">
        <v>-3</v>
      </c>
    </row>
    <row r="21" spans="1:21" x14ac:dyDescent="0.2">
      <c r="A21" s="22" t="s">
        <v>20</v>
      </c>
      <c r="B21" s="14">
        <v>-2</v>
      </c>
      <c r="C21" s="9">
        <v>-2</v>
      </c>
      <c r="D21" s="9">
        <v>-2</v>
      </c>
      <c r="E21" s="9">
        <v>-3</v>
      </c>
      <c r="F21" s="10">
        <v>-2</v>
      </c>
      <c r="G21" s="14">
        <v>-1</v>
      </c>
      <c r="H21" s="9">
        <v>-2</v>
      </c>
      <c r="I21" s="9">
        <v>-3</v>
      </c>
      <c r="J21" s="9">
        <v>2</v>
      </c>
      <c r="K21" s="10">
        <v>-1</v>
      </c>
      <c r="L21" s="14">
        <v>-1</v>
      </c>
      <c r="M21" s="9">
        <v>-2</v>
      </c>
      <c r="N21" s="9">
        <v>-1</v>
      </c>
      <c r="O21" s="9">
        <v>3</v>
      </c>
      <c r="P21" s="10">
        <v>-3</v>
      </c>
      <c r="Q21" s="14">
        <v>-2</v>
      </c>
      <c r="R21" s="9">
        <v>-2</v>
      </c>
      <c r="S21" s="9">
        <v>2</v>
      </c>
      <c r="T21" s="8">
        <v>7</v>
      </c>
      <c r="U21" s="10">
        <f>-1</f>
        <v>-1</v>
      </c>
    </row>
    <row r="22" spans="1:21" x14ac:dyDescent="0.2">
      <c r="A22" s="23" t="s">
        <v>2</v>
      </c>
      <c r="B22" s="14">
        <v>0</v>
      </c>
      <c r="C22" s="9">
        <v>-3</v>
      </c>
      <c r="D22" s="9">
        <v>-3</v>
      </c>
      <c r="E22" s="9">
        <v>-3</v>
      </c>
      <c r="F22" s="10">
        <v>-1</v>
      </c>
      <c r="G22" s="14">
        <v>-2</v>
      </c>
      <c r="H22" s="9">
        <v>-2</v>
      </c>
      <c r="I22" s="9">
        <v>-3</v>
      </c>
      <c r="J22" s="9">
        <v>-3</v>
      </c>
      <c r="K22" s="10">
        <v>3</v>
      </c>
      <c r="L22" s="14">
        <v>1</v>
      </c>
      <c r="M22" s="9">
        <v>-2</v>
      </c>
      <c r="N22" s="9">
        <v>1</v>
      </c>
      <c r="O22" s="9">
        <v>-1</v>
      </c>
      <c r="P22" s="10">
        <v>-2</v>
      </c>
      <c r="Q22" s="14">
        <v>-2</v>
      </c>
      <c r="R22" s="9">
        <v>0</v>
      </c>
      <c r="S22" s="9">
        <v>-3</v>
      </c>
      <c r="T22" s="9">
        <v>-1</v>
      </c>
      <c r="U22" s="26">
        <v>4</v>
      </c>
    </row>
    <row r="23" spans="1:21" x14ac:dyDescent="0.2">
      <c r="A23" s="25"/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</row>
  </sheetData>
  <mergeCells count="1">
    <mergeCell ref="A1:U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SW1</vt:lpstr>
      <vt:lpstr>SW2</vt:lpstr>
      <vt:lpstr>BLOSUM62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L. Ruzzo</dc:creator>
  <cp:lastModifiedBy>Walter L. Ruzzo</cp:lastModifiedBy>
  <dcterms:created xsi:type="dcterms:W3CDTF">2013-04-22T01:08:47Z</dcterms:created>
  <dcterms:modified xsi:type="dcterms:W3CDTF">2018-10-10T22:15:39Z</dcterms:modified>
</cp:coreProperties>
</file>